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ownloads\"/>
    </mc:Choice>
  </mc:AlternateContent>
  <bookViews>
    <workbookView xWindow="0" yWindow="0" windowWidth="25200" windowHeight="12570" tabRatio="812"/>
  </bookViews>
  <sheets>
    <sheet name="DM Vorläufe Junior" sheetId="8" r:id="rId1"/>
    <sheet name="DM Vorläufe Elite XL" sheetId="9" r:id="rId2"/>
    <sheet name="DM Vorläufe Elite XL ü. 18" sheetId="10" r:id="rId3"/>
    <sheet name="DM Endläufe Junior" sheetId="3" r:id="rId4"/>
    <sheet name="DM Endläufe Elite XL" sheetId="4" r:id="rId5"/>
    <sheet name="DM Endläufe Elite XL ü. 18" sheetId="5" r:id="rId6"/>
    <sheet name="EM Junior" sheetId="13" r:id="rId7"/>
    <sheet name="EM Elite XL" sheetId="14" r:id="rId8"/>
    <sheet name="EM Elite XL ü. 18" sheetId="15" r:id="rId9"/>
    <sheet name="DM Vorläufe Senior" sheetId="11" r:id="rId10"/>
    <sheet name="DM Vorläufe DSKD Open" sheetId="12" r:id="rId11"/>
    <sheet name="DM Endläufe Senior" sheetId="6" r:id="rId12"/>
    <sheet name="DM Endläufe DSKD Open" sheetId="7" r:id="rId13"/>
    <sheet name="EM Senior" sheetId="1" r:id="rId14"/>
    <sheet name="EM Open" sheetId="2" r:id="rId15"/>
  </sheets>
  <calcPr calcId="152511"/>
</workbook>
</file>

<file path=xl/calcChain.xml><?xml version="1.0" encoding="utf-8"?>
<calcChain xmlns="http://schemas.openxmlformats.org/spreadsheetml/2006/main">
  <c r="F4" i="15" l="1"/>
  <c r="A4" i="15" s="1"/>
  <c r="F5" i="15"/>
  <c r="A5" i="15" s="1"/>
  <c r="F6" i="15"/>
  <c r="A6" i="15" s="1"/>
  <c r="F7" i="15"/>
  <c r="A7" i="15" s="1"/>
  <c r="F8" i="15"/>
  <c r="A8" i="15" s="1"/>
  <c r="F9" i="15"/>
  <c r="A9" i="15" s="1"/>
  <c r="F10" i="15"/>
  <c r="A10" i="15" s="1"/>
  <c r="F4" i="14"/>
  <c r="A4" i="14" s="1"/>
  <c r="F5" i="14"/>
  <c r="A5" i="14" s="1"/>
  <c r="F6" i="14"/>
  <c r="A6" i="14" s="1"/>
  <c r="F7" i="14"/>
  <c r="A7" i="14" s="1"/>
  <c r="F8" i="14"/>
  <c r="A8" i="14" s="1"/>
  <c r="F4" i="13"/>
  <c r="A4" i="13" s="1"/>
  <c r="F5" i="13"/>
  <c r="A5" i="13" s="1"/>
  <c r="F6" i="13"/>
  <c r="A6" i="13" s="1"/>
  <c r="F7" i="13"/>
  <c r="A7" i="13" s="1"/>
  <c r="F8" i="13"/>
  <c r="A8" i="13" s="1"/>
  <c r="F9" i="13"/>
  <c r="A9" i="13" s="1"/>
  <c r="F10" i="13"/>
  <c r="A10" i="13" s="1"/>
  <c r="F11" i="13"/>
  <c r="A11" i="13" s="1"/>
  <c r="F12" i="13"/>
  <c r="A12" i="13" s="1"/>
  <c r="F13" i="13"/>
  <c r="A13" i="13" s="1"/>
  <c r="F14" i="13"/>
  <c r="A14" i="13" s="1"/>
  <c r="F15" i="13"/>
  <c r="A15" i="13" s="1"/>
  <c r="F16" i="13"/>
  <c r="A16" i="13" s="1"/>
  <c r="F4" i="12" l="1"/>
  <c r="A4" i="12" s="1"/>
  <c r="F5" i="12"/>
  <c r="A5" i="12" s="1"/>
  <c r="F6" i="12"/>
  <c r="A6" i="12" s="1"/>
  <c r="F7" i="12"/>
  <c r="A7" i="12" s="1"/>
  <c r="F8" i="12"/>
  <c r="A8" i="12" s="1"/>
  <c r="F9" i="12"/>
  <c r="A9" i="12" s="1"/>
  <c r="F10" i="12"/>
  <c r="A10" i="12" s="1"/>
  <c r="F11" i="12"/>
  <c r="A11" i="12" s="1"/>
  <c r="F12" i="12"/>
  <c r="A12" i="12" s="1"/>
  <c r="F13" i="12"/>
  <c r="A13" i="12" s="1"/>
  <c r="F14" i="12"/>
  <c r="A14" i="12" s="1"/>
  <c r="F4" i="11"/>
  <c r="A4" i="11" s="1"/>
  <c r="F5" i="11"/>
  <c r="A5" i="11" s="1"/>
  <c r="F6" i="11"/>
  <c r="A6" i="11" s="1"/>
  <c r="F7" i="11"/>
  <c r="A7" i="11" s="1"/>
  <c r="F8" i="11"/>
  <c r="A8" i="11" s="1"/>
  <c r="F9" i="11"/>
  <c r="A9" i="11" s="1"/>
  <c r="F10" i="11"/>
  <c r="A10" i="11" s="1"/>
  <c r="F11" i="11"/>
  <c r="A11" i="11" s="1"/>
  <c r="F12" i="11"/>
  <c r="A12" i="11" s="1"/>
  <c r="F13" i="11"/>
  <c r="A13" i="11" s="1"/>
  <c r="F14" i="11"/>
  <c r="A14" i="11" s="1"/>
  <c r="F15" i="11"/>
  <c r="A15" i="11" s="1"/>
  <c r="F16" i="11"/>
  <c r="A16" i="11" s="1"/>
  <c r="F17" i="11"/>
  <c r="A17" i="11" s="1"/>
  <c r="F18" i="11"/>
  <c r="A18" i="11" s="1"/>
  <c r="F19" i="11"/>
  <c r="A19" i="11" s="1"/>
  <c r="F20" i="11"/>
  <c r="A20" i="11" s="1"/>
  <c r="F21" i="11"/>
  <c r="A21" i="11" s="1"/>
  <c r="F22" i="11"/>
  <c r="A22" i="11" s="1"/>
  <c r="F23" i="11"/>
  <c r="A23" i="11" s="1"/>
  <c r="F24" i="11"/>
  <c r="A24" i="11" s="1"/>
  <c r="F25" i="11"/>
  <c r="A25" i="11" s="1"/>
  <c r="F26" i="11"/>
  <c r="A26" i="11" s="1"/>
  <c r="F27" i="11"/>
  <c r="A27" i="11" s="1"/>
  <c r="F28" i="11"/>
  <c r="A28" i="11" s="1"/>
  <c r="F29" i="11"/>
  <c r="A29" i="11" s="1"/>
  <c r="F30" i="11"/>
  <c r="A30" i="11" s="1"/>
  <c r="F31" i="11"/>
  <c r="A31" i="11" s="1"/>
  <c r="F32" i="11"/>
  <c r="A32" i="11" s="1"/>
  <c r="F33" i="11"/>
  <c r="A33" i="11" s="1"/>
  <c r="F34" i="11"/>
  <c r="A34" i="11" s="1"/>
  <c r="F35" i="11"/>
  <c r="A35" i="11" s="1"/>
  <c r="F36" i="11"/>
  <c r="A36" i="11" s="1"/>
  <c r="F4" i="10" l="1"/>
  <c r="A4" i="10" s="1"/>
  <c r="F5" i="10"/>
  <c r="A5" i="10" s="1"/>
  <c r="F6" i="10"/>
  <c r="A6" i="10" s="1"/>
  <c r="F7" i="10"/>
  <c r="A7" i="10" s="1"/>
  <c r="F8" i="10"/>
  <c r="A8" i="10" s="1"/>
  <c r="F9" i="10"/>
  <c r="A9" i="10" s="1"/>
  <c r="F10" i="10"/>
  <c r="A10" i="10" s="1"/>
  <c r="F11" i="10"/>
  <c r="A11" i="10" s="1"/>
  <c r="F12" i="10"/>
  <c r="A12" i="10" s="1"/>
  <c r="F13" i="10"/>
  <c r="A13" i="10" s="1"/>
  <c r="F14" i="10"/>
  <c r="A14" i="10" s="1"/>
  <c r="F15" i="10"/>
  <c r="A15" i="10" s="1"/>
  <c r="F16" i="10"/>
  <c r="A16" i="10" s="1"/>
  <c r="F17" i="10"/>
  <c r="A17" i="10" s="1"/>
  <c r="F18" i="10"/>
  <c r="A18" i="10" s="1"/>
  <c r="F19" i="10"/>
  <c r="A19" i="10" s="1"/>
  <c r="F20" i="10"/>
  <c r="A20" i="10" s="1"/>
  <c r="F21" i="10"/>
  <c r="A21" i="10" s="1"/>
  <c r="F22" i="10"/>
  <c r="A22" i="10" s="1"/>
  <c r="F23" i="10"/>
  <c r="A23" i="10" s="1"/>
  <c r="F4" i="9"/>
  <c r="A4" i="9" s="1"/>
  <c r="F5" i="9"/>
  <c r="A5" i="9" s="1"/>
  <c r="F6" i="9"/>
  <c r="A6" i="9" s="1"/>
  <c r="F7" i="9"/>
  <c r="A7" i="9" s="1"/>
  <c r="F8" i="9"/>
  <c r="A8" i="9" s="1"/>
  <c r="F9" i="9"/>
  <c r="A9" i="9" s="1"/>
  <c r="F10" i="9"/>
  <c r="A10" i="9" s="1"/>
  <c r="F11" i="9"/>
  <c r="A11" i="9" s="1"/>
  <c r="F12" i="9"/>
  <c r="A12" i="9" s="1"/>
  <c r="F13" i="9"/>
  <c r="A13" i="9" s="1"/>
  <c r="F14" i="9"/>
  <c r="A14" i="9" s="1"/>
  <c r="F4" i="8"/>
  <c r="A4" i="8" s="1"/>
  <c r="F5" i="8"/>
  <c r="A5" i="8" s="1"/>
  <c r="F6" i="8"/>
  <c r="A6" i="8" s="1"/>
  <c r="F7" i="8"/>
  <c r="A7" i="8" s="1"/>
  <c r="F8" i="8"/>
  <c r="A8" i="8" s="1"/>
  <c r="F9" i="8"/>
  <c r="A9" i="8" s="1"/>
  <c r="F10" i="8"/>
  <c r="A10" i="8" s="1"/>
  <c r="F11" i="8"/>
  <c r="A11" i="8" s="1"/>
  <c r="F12" i="8"/>
  <c r="A12" i="8" s="1"/>
  <c r="F13" i="8"/>
  <c r="A13" i="8" s="1"/>
  <c r="F14" i="8"/>
  <c r="A14" i="8" s="1"/>
  <c r="F15" i="8"/>
  <c r="A15" i="8" s="1"/>
  <c r="F16" i="8"/>
  <c r="A16" i="8" s="1"/>
  <c r="F17" i="8"/>
  <c r="A17" i="8" s="1"/>
  <c r="F18" i="8"/>
  <c r="A18" i="8" s="1"/>
  <c r="F19" i="8"/>
  <c r="A19" i="8" s="1"/>
  <c r="F20" i="8"/>
  <c r="A20" i="8" s="1"/>
  <c r="F21" i="8"/>
  <c r="A21" i="8" s="1"/>
  <c r="F22" i="8"/>
  <c r="A22" i="8" s="1"/>
  <c r="F23" i="8"/>
  <c r="A23" i="8" s="1"/>
  <c r="F24" i="8"/>
  <c r="A24" i="8" s="1"/>
  <c r="F25" i="8"/>
  <c r="A25" i="8" s="1"/>
  <c r="F26" i="8"/>
  <c r="A26" i="8" s="1"/>
  <c r="F27" i="8"/>
  <c r="A27" i="8" s="1"/>
  <c r="F28" i="8"/>
  <c r="A28" i="8" s="1"/>
  <c r="F29" i="8"/>
  <c r="A29" i="8" s="1"/>
  <c r="F30" i="8"/>
  <c r="A30" i="8" s="1"/>
  <c r="F31" i="8"/>
  <c r="A31" i="8" s="1"/>
  <c r="F32" i="8"/>
  <c r="A32" i="8" s="1"/>
  <c r="F33" i="8"/>
  <c r="A33" i="8" s="1"/>
  <c r="F34" i="8"/>
  <c r="A34" i="8" s="1"/>
  <c r="F35" i="8"/>
  <c r="A35" i="8" s="1"/>
  <c r="F4" i="7" l="1"/>
  <c r="A4" i="7" s="1"/>
  <c r="F5" i="7"/>
  <c r="A5" i="7" s="1"/>
  <c r="F6" i="7"/>
  <c r="A6" i="7" s="1"/>
  <c r="F7" i="7"/>
  <c r="A7" i="7" s="1"/>
  <c r="F4" i="6"/>
  <c r="A4" i="6" s="1"/>
  <c r="F5" i="6"/>
  <c r="A5" i="6" s="1"/>
  <c r="F6" i="6"/>
  <c r="A6" i="6" s="1"/>
  <c r="F7" i="6"/>
  <c r="A7" i="6" s="1"/>
  <c r="F8" i="6"/>
  <c r="A8" i="6" s="1"/>
  <c r="F9" i="6"/>
  <c r="A9" i="6" s="1"/>
  <c r="F10" i="6"/>
  <c r="A10" i="6" s="1"/>
  <c r="F11" i="6"/>
  <c r="A11" i="6" s="1"/>
  <c r="F12" i="6"/>
  <c r="A12" i="6" s="1"/>
  <c r="F13" i="6"/>
  <c r="A13" i="6" s="1"/>
  <c r="F4" i="5" l="1"/>
  <c r="A4" i="5" s="1"/>
  <c r="F5" i="5"/>
  <c r="A5" i="5" s="1"/>
  <c r="F6" i="5"/>
  <c r="A6" i="5" s="1"/>
  <c r="F7" i="5"/>
  <c r="A7" i="5" s="1"/>
  <c r="F8" i="5"/>
  <c r="A8" i="5" s="1"/>
  <c r="F9" i="5"/>
  <c r="A9" i="5" s="1"/>
  <c r="F4" i="4"/>
  <c r="A4" i="4" s="1"/>
  <c r="F5" i="4"/>
  <c r="A5" i="4" s="1"/>
  <c r="F6" i="4"/>
  <c r="A6" i="4" s="1"/>
  <c r="F7" i="4"/>
  <c r="A7" i="4" s="1"/>
  <c r="F4" i="3"/>
  <c r="A4" i="3" s="1"/>
  <c r="F5" i="3"/>
  <c r="A5" i="3" s="1"/>
  <c r="F6" i="3"/>
  <c r="A6" i="3" s="1"/>
  <c r="F7" i="3"/>
  <c r="A7" i="3" s="1"/>
  <c r="F8" i="3"/>
  <c r="A8" i="3" s="1"/>
  <c r="F9" i="3"/>
  <c r="A9" i="3" s="1"/>
  <c r="F10" i="3"/>
  <c r="A10" i="3" s="1"/>
  <c r="F11" i="3"/>
  <c r="A11" i="3" s="1"/>
  <c r="F12" i="3"/>
  <c r="A12" i="3" s="1"/>
  <c r="F13" i="3"/>
  <c r="A13" i="3" s="1"/>
  <c r="F12" i="2" l="1"/>
  <c r="F11" i="2"/>
  <c r="F10" i="2"/>
  <c r="F9" i="2"/>
  <c r="F8" i="2"/>
  <c r="F7" i="2"/>
  <c r="F6" i="2"/>
  <c r="F5" i="2"/>
  <c r="F4" i="2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A18" i="1" l="1"/>
  <c r="A12" i="2"/>
  <c r="A11" i="2"/>
  <c r="A10" i="2"/>
  <c r="A9" i="2"/>
  <c r="A8" i="2"/>
  <c r="A7" i="2"/>
  <c r="A6" i="2"/>
  <c r="A5" i="2"/>
  <c r="A4" i="2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<sst xmlns="http://schemas.openxmlformats.org/spreadsheetml/2006/main" count="761" uniqueCount="230">
  <si>
    <t>68. DM und 18. EM in Billerbeck 2016</t>
  </si>
  <si>
    <t>Platz</t>
  </si>
  <si>
    <t>Nr.</t>
  </si>
  <si>
    <t>Name</t>
  </si>
  <si>
    <t>Vorname</t>
  </si>
  <si>
    <t>Verein</t>
  </si>
  <si>
    <t>Gesamt</t>
  </si>
  <si>
    <t>Lauf 1</t>
  </si>
  <si>
    <t>Lauf 2</t>
  </si>
  <si>
    <t>Lauf 3</t>
  </si>
  <si>
    <t>Lauf 4</t>
  </si>
  <si>
    <t>EM Senior</t>
  </si>
  <si>
    <t>Zaruba</t>
  </si>
  <si>
    <t>Pia</t>
  </si>
  <si>
    <t>Jugendclub Mettinger SK-Derby</t>
  </si>
  <si>
    <t>Trenkle</t>
  </si>
  <si>
    <t>Alma Sophia</t>
  </si>
  <si>
    <t>Seifenkistenfreunde Nürnberg</t>
  </si>
  <si>
    <t>Bea Cara</t>
  </si>
  <si>
    <t>Stahl</t>
  </si>
  <si>
    <t>Maximilian</t>
  </si>
  <si>
    <t>SG 1898 Partenheim</t>
  </si>
  <si>
    <t>Leiter</t>
  </si>
  <si>
    <t>Felix</t>
  </si>
  <si>
    <t>SC Ransbach-Baumbach</t>
  </si>
  <si>
    <t>Schrüfer</t>
  </si>
  <si>
    <t>Stella</t>
  </si>
  <si>
    <t>Keßling</t>
  </si>
  <si>
    <t>Sophie</t>
  </si>
  <si>
    <t>Kerner</t>
  </si>
  <si>
    <t>Vanessa</t>
  </si>
  <si>
    <t>SK-Verband Baden-Württemberg</t>
  </si>
  <si>
    <t>Reinicke</t>
  </si>
  <si>
    <t>Tim</t>
  </si>
  <si>
    <t>Power Crew Berlin</t>
  </si>
  <si>
    <t>Krebs</t>
  </si>
  <si>
    <t>Luca</t>
  </si>
  <si>
    <t>Roadrunners Dreieich</t>
  </si>
  <si>
    <t>Buchta</t>
  </si>
  <si>
    <t>Jakob</t>
  </si>
  <si>
    <t>Austria Seifenkisten Derby</t>
  </si>
  <si>
    <t>Brandelik</t>
  </si>
  <si>
    <t>Wiebke</t>
  </si>
  <si>
    <t>Reuscher</t>
  </si>
  <si>
    <t>Sanja</t>
  </si>
  <si>
    <t>Joker Team Berlin</t>
  </si>
  <si>
    <t>Grasl</t>
  </si>
  <si>
    <t>Alina</t>
  </si>
  <si>
    <t>Adam</t>
  </si>
  <si>
    <t>Alexander</t>
  </si>
  <si>
    <t>Familiennetzwerk Hanau</t>
  </si>
  <si>
    <t>EM Open</t>
  </si>
  <si>
    <t>Schleuß</t>
  </si>
  <si>
    <t>Susan</t>
  </si>
  <si>
    <t>Schmidt</t>
  </si>
  <si>
    <t>Michael</t>
  </si>
  <si>
    <t>ConAction Köln</t>
  </si>
  <si>
    <t>Scholtes</t>
  </si>
  <si>
    <t>SKK Moselflitzer Klüsserath</t>
  </si>
  <si>
    <t>Brittner</t>
  </si>
  <si>
    <t>Tom</t>
  </si>
  <si>
    <t>Tom's Team Letzebuerg</t>
  </si>
  <si>
    <t>Ricker</t>
  </si>
  <si>
    <t>Andreas</t>
  </si>
  <si>
    <t>Berkel Raser Billerbeck</t>
  </si>
  <si>
    <t>Klimpel</t>
  </si>
  <si>
    <t>Corinna</t>
  </si>
  <si>
    <t>Crook</t>
  </si>
  <si>
    <t>Florian</t>
  </si>
  <si>
    <t>Eisen</t>
  </si>
  <si>
    <t>Leander</t>
  </si>
  <si>
    <t>SV Losaurach</t>
  </si>
  <si>
    <t>Hollweck</t>
  </si>
  <si>
    <t>Laura</t>
  </si>
  <si>
    <t>MSVg Gerolzhofen</t>
  </si>
  <si>
    <t>Max Ole</t>
  </si>
  <si>
    <t>Hoebertz</t>
  </si>
  <si>
    <t>Hendrik</t>
  </si>
  <si>
    <t>Gahler</t>
  </si>
  <si>
    <t>Seifenkistengruppe Stromberg</t>
  </si>
  <si>
    <t>Mia</t>
  </si>
  <si>
    <t>Paschedag</t>
  </si>
  <si>
    <t>Marvin</t>
  </si>
  <si>
    <t>Plath</t>
  </si>
  <si>
    <t>Romy</t>
  </si>
  <si>
    <t>Freudenstein</t>
  </si>
  <si>
    <t>Ida</t>
  </si>
  <si>
    <t>Lampe</t>
  </si>
  <si>
    <t>Kerstin</t>
  </si>
  <si>
    <t>Braun</t>
  </si>
  <si>
    <t>Moritz</t>
  </si>
  <si>
    <t>Meyhoff</t>
  </si>
  <si>
    <t>Jana</t>
  </si>
  <si>
    <t>Brandt</t>
  </si>
  <si>
    <t>Max</t>
  </si>
  <si>
    <t>DM Endläufe Junior</t>
  </si>
  <si>
    <t>Sebastian</t>
  </si>
  <si>
    <t>Wetter</t>
  </si>
  <si>
    <t>Sabrina</t>
  </si>
  <si>
    <t>Dominik</t>
  </si>
  <si>
    <t>Leismann</t>
  </si>
  <si>
    <t>Jana-Lena</t>
  </si>
  <si>
    <t>DM Endläufe Elite XL</t>
  </si>
  <si>
    <t>Niebelungenflitzer Xanten</t>
  </si>
  <si>
    <t>Jacqueline</t>
  </si>
  <si>
    <t>Näther</t>
  </si>
  <si>
    <t>Claudia</t>
  </si>
  <si>
    <t>Imke</t>
  </si>
  <si>
    <t>Kathrin</t>
  </si>
  <si>
    <t>Wettendorf</t>
  </si>
  <si>
    <t>Eifeler SKF Simmerath</t>
  </si>
  <si>
    <t>Isaac</t>
  </si>
  <si>
    <t>Immer auf Achse Bergkamen</t>
  </si>
  <si>
    <t>Marie-Charlotte</t>
  </si>
  <si>
    <t>Voß</t>
  </si>
  <si>
    <t>DM Endläufe Elite XL ü. 18</t>
  </si>
  <si>
    <t>Rieke</t>
  </si>
  <si>
    <t>Charlotte</t>
  </si>
  <si>
    <t>Hipper</t>
  </si>
  <si>
    <t>Jule</t>
  </si>
  <si>
    <t>Gößling</t>
  </si>
  <si>
    <t>Maurice</t>
  </si>
  <si>
    <t>Förster</t>
  </si>
  <si>
    <t>DM Endläufe Senior</t>
  </si>
  <si>
    <t>Merchtalflitzer Merchweiler</t>
  </si>
  <si>
    <t>Thorben</t>
  </si>
  <si>
    <t>Ohla</t>
  </si>
  <si>
    <t>DM Endläufe DSKD Open</t>
  </si>
  <si>
    <t>Lio</t>
  </si>
  <si>
    <t>Gerland</t>
  </si>
  <si>
    <t>Smilla</t>
  </si>
  <si>
    <t>Milbach</t>
  </si>
  <si>
    <t>Nils</t>
  </si>
  <si>
    <t>Beatrice</t>
  </si>
  <si>
    <t>Leif</t>
  </si>
  <si>
    <t>Marc</t>
  </si>
  <si>
    <t>Stumpp</t>
  </si>
  <si>
    <t>Finn</t>
  </si>
  <si>
    <t>Schier</t>
  </si>
  <si>
    <t>Jaspar</t>
  </si>
  <si>
    <t>Richter</t>
  </si>
  <si>
    <t>Philip</t>
  </si>
  <si>
    <t>Angenendt</t>
  </si>
  <si>
    <t>Sarah</t>
  </si>
  <si>
    <t>Elisabeth</t>
  </si>
  <si>
    <t>Reutter</t>
  </si>
  <si>
    <t>Hieb</t>
  </si>
  <si>
    <t>Ben</t>
  </si>
  <si>
    <t>Salewski</t>
  </si>
  <si>
    <t>Peter Wilhelm</t>
  </si>
  <si>
    <t>Kapraun</t>
  </si>
  <si>
    <t>Annika</t>
  </si>
  <si>
    <t>Melina</t>
  </si>
  <si>
    <t>Bednarski</t>
  </si>
  <si>
    <t>Johann</t>
  </si>
  <si>
    <t>Meyer</t>
  </si>
  <si>
    <t>Mika</t>
  </si>
  <si>
    <t>Klein</t>
  </si>
  <si>
    <t>Lena</t>
  </si>
  <si>
    <t>Mara</t>
  </si>
  <si>
    <t>Szabowski</t>
  </si>
  <si>
    <t>Lauf 5</t>
  </si>
  <si>
    <t>DM Vorläufe Junior</t>
  </si>
  <si>
    <t>68. DM und 18. EM Billerbeck 2016</t>
  </si>
  <si>
    <t>Fischer</t>
  </si>
  <si>
    <t>Timon</t>
  </si>
  <si>
    <t>Schlösser</t>
  </si>
  <si>
    <t>Yannick</t>
  </si>
  <si>
    <t>Herberth</t>
  </si>
  <si>
    <t>Armin</t>
  </si>
  <si>
    <t>Nicolas</t>
  </si>
  <si>
    <t>Nießen</t>
  </si>
  <si>
    <t>Erik</t>
  </si>
  <si>
    <t>Elges</t>
  </si>
  <si>
    <t>DM Vorläufe Elite XL</t>
  </si>
  <si>
    <t>Baumberg-Flitzer Havixbeck</t>
  </si>
  <si>
    <t>Jenny</t>
  </si>
  <si>
    <t>Brüggemann</t>
  </si>
  <si>
    <t>Oliver</t>
  </si>
  <si>
    <t>Schröer</t>
  </si>
  <si>
    <t>Svea</t>
  </si>
  <si>
    <t>Gudlowski</t>
  </si>
  <si>
    <t>Lange</t>
  </si>
  <si>
    <t>Sabine</t>
  </si>
  <si>
    <t>Bontjes</t>
  </si>
  <si>
    <t>Kristina</t>
  </si>
  <si>
    <t>Svenja</t>
  </si>
  <si>
    <t>Thomas</t>
  </si>
  <si>
    <t>Frank</t>
  </si>
  <si>
    <t>Roeben</t>
  </si>
  <si>
    <t>Maria</t>
  </si>
  <si>
    <t>Kelch</t>
  </si>
  <si>
    <t>Rohls</t>
  </si>
  <si>
    <t>Lance David</t>
  </si>
  <si>
    <t>Arnold</t>
  </si>
  <si>
    <t>Pascal</t>
  </si>
  <si>
    <t>DM Vorläufe Elite XL ü. 18</t>
  </si>
  <si>
    <t>Stefanie</t>
  </si>
  <si>
    <t>Faßbinder</t>
  </si>
  <si>
    <t>Strohmaier</t>
  </si>
  <si>
    <t>Hennes</t>
  </si>
  <si>
    <t>Sälter</t>
  </si>
  <si>
    <t>Fabian</t>
  </si>
  <si>
    <t>Marx</t>
  </si>
  <si>
    <t>Joey</t>
  </si>
  <si>
    <t>Neinert</t>
  </si>
  <si>
    <t>Silas</t>
  </si>
  <si>
    <t>Henry</t>
  </si>
  <si>
    <t>Robin</t>
  </si>
  <si>
    <t>Becker</t>
  </si>
  <si>
    <t>Lammers</t>
  </si>
  <si>
    <t>Benedikt</t>
  </si>
  <si>
    <t>Roman</t>
  </si>
  <si>
    <t>Lutterbach</t>
  </si>
  <si>
    <t>Eric</t>
  </si>
  <si>
    <t>Neuhaus</t>
  </si>
  <si>
    <t>DM Vorläufe Senior</t>
  </si>
  <si>
    <t>Leon</t>
  </si>
  <si>
    <t>Diederich</t>
  </si>
  <si>
    <t>DM Vorläufe DSKD Open</t>
  </si>
  <si>
    <t>Julian</t>
  </si>
  <si>
    <t>Frankreich</t>
  </si>
  <si>
    <t>Timéo</t>
  </si>
  <si>
    <t>Marunde</t>
  </si>
  <si>
    <t>Lauf 6</t>
  </si>
  <si>
    <t>EM Junior</t>
  </si>
  <si>
    <t>Belgien</t>
  </si>
  <si>
    <t>van Loo</t>
  </si>
  <si>
    <t>EM Elite XL</t>
  </si>
  <si>
    <t>EM Elite XL ü.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</si>
</sst>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0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0" fillId="2" borderId="1" xfId="0" applyFill="1" applyBorder="1"/>
    <xf numFmtId="164" fontId="0" fillId="2" borderId="1" xfId="0" applyNumberForma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4" t="s">
        <v>163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3.75" x14ac:dyDescent="0.5">
      <c r="A2" s="5" t="s">
        <v>162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0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  <c r="O3" s="1" t="s">
        <v>161</v>
      </c>
      <c r="P3" s="1">
        <v>1</v>
      </c>
    </row>
    <row r="4" spans="1:16" x14ac:dyDescent="0.25">
      <c r="A4" s="6">
        <f>RANK(F4,$F$4:$F$35,1)</f>
        <v>1</v>
      </c>
      <c r="B4" s="6">
        <v>116</v>
      </c>
      <c r="C4" s="6" t="s">
        <v>93</v>
      </c>
      <c r="D4" s="6" t="s">
        <v>92</v>
      </c>
      <c r="E4" s="6" t="s">
        <v>74</v>
      </c>
      <c r="F4" s="7">
        <f>IF($H$3=1,G4,0)+IF($J$3=1,I4,0)+IF($L$3=1,K4,0)+IF($N$3=1,M4,0)+IF($P$3=1,O4,0)</f>
        <v>105.86</v>
      </c>
      <c r="G4" s="7">
        <v>26.58</v>
      </c>
      <c r="H4" s="6">
        <v>2</v>
      </c>
      <c r="I4" s="7">
        <v>26.65</v>
      </c>
      <c r="J4" s="6">
        <v>1</v>
      </c>
      <c r="K4" s="7">
        <v>26.52</v>
      </c>
      <c r="L4" s="6">
        <v>2</v>
      </c>
      <c r="M4" s="7">
        <v>26.42</v>
      </c>
      <c r="N4" s="6">
        <v>1</v>
      </c>
      <c r="O4" s="7">
        <v>26.27</v>
      </c>
      <c r="P4" s="6">
        <v>2</v>
      </c>
    </row>
    <row r="5" spans="1:16" x14ac:dyDescent="0.25">
      <c r="A5" s="6">
        <f>RANK(F5,$F$4:$F$35,1)</f>
        <v>2</v>
      </c>
      <c r="B5" s="6">
        <v>123</v>
      </c>
      <c r="C5" s="6" t="s">
        <v>12</v>
      </c>
      <c r="D5" s="6" t="s">
        <v>94</v>
      </c>
      <c r="E5" s="6" t="s">
        <v>14</v>
      </c>
      <c r="F5" s="7">
        <f>IF($H$3=1,G5,0)+IF($J$3=1,I5,0)+IF($L$3=1,K5,0)+IF($N$3=1,M5,0)+IF($P$3=1,O5,0)</f>
        <v>106.53999999999999</v>
      </c>
      <c r="G5" s="7">
        <v>26.64</v>
      </c>
      <c r="H5" s="6">
        <v>1</v>
      </c>
      <c r="I5" s="7">
        <v>26.63</v>
      </c>
      <c r="J5" s="6">
        <v>2</v>
      </c>
      <c r="K5" s="7">
        <v>26.56</v>
      </c>
      <c r="L5" s="6">
        <v>1</v>
      </c>
      <c r="M5" s="7">
        <v>26.57</v>
      </c>
      <c r="N5" s="6">
        <v>2</v>
      </c>
      <c r="O5" s="7">
        <v>26.78</v>
      </c>
      <c r="P5" s="6">
        <v>1</v>
      </c>
    </row>
    <row r="6" spans="1:16" x14ac:dyDescent="0.25">
      <c r="A6" s="6">
        <f>RANK(F6,$F$4:$F$35,1)</f>
        <v>3</v>
      </c>
      <c r="B6" s="6">
        <v>121</v>
      </c>
      <c r="C6" s="6" t="s">
        <v>91</v>
      </c>
      <c r="D6" s="6" t="s">
        <v>90</v>
      </c>
      <c r="E6" s="6" t="s">
        <v>14</v>
      </c>
      <c r="F6" s="7">
        <f>IF($H$3=1,G6,0)+IF($J$3=1,I6,0)+IF($L$3=1,K6,0)+IF($N$3=1,M6,0)+IF($P$3=1,O6,0)</f>
        <v>106.81</v>
      </c>
      <c r="G6" s="7">
        <v>26.83</v>
      </c>
      <c r="H6" s="6">
        <v>1</v>
      </c>
      <c r="I6" s="7">
        <v>26.78</v>
      </c>
      <c r="J6" s="6">
        <v>2</v>
      </c>
      <c r="K6" s="7">
        <v>26.86</v>
      </c>
      <c r="L6" s="6">
        <v>1</v>
      </c>
      <c r="M6" s="7">
        <v>26.55</v>
      </c>
      <c r="N6" s="6">
        <v>2</v>
      </c>
      <c r="O6" s="7">
        <v>26.62</v>
      </c>
      <c r="P6" s="6">
        <v>1</v>
      </c>
    </row>
    <row r="7" spans="1:16" x14ac:dyDescent="0.25">
      <c r="A7" s="6">
        <f>RANK(F7,$F$4:$F$35,1)</f>
        <v>4</v>
      </c>
      <c r="B7" s="6">
        <v>114</v>
      </c>
      <c r="C7" s="6" t="s">
        <v>87</v>
      </c>
      <c r="D7" s="6" t="s">
        <v>86</v>
      </c>
      <c r="E7" s="6" t="s">
        <v>14</v>
      </c>
      <c r="F7" s="7">
        <f>IF($H$3=1,G7,0)+IF($J$3=1,I7,0)+IF($L$3=1,K7,0)+IF($N$3=1,M7,0)+IF($P$3=1,O7,0)</f>
        <v>106.92</v>
      </c>
      <c r="G7" s="7">
        <v>26.66</v>
      </c>
      <c r="H7" s="6">
        <v>2</v>
      </c>
      <c r="I7" s="7">
        <v>26.97</v>
      </c>
      <c r="J7" s="6">
        <v>1</v>
      </c>
      <c r="K7" s="7">
        <v>26.66</v>
      </c>
      <c r="L7" s="6">
        <v>2</v>
      </c>
      <c r="M7" s="7">
        <v>26.67</v>
      </c>
      <c r="N7" s="6">
        <v>1</v>
      </c>
      <c r="O7" s="7">
        <v>26.62</v>
      </c>
      <c r="P7" s="6">
        <v>2</v>
      </c>
    </row>
    <row r="8" spans="1:16" x14ac:dyDescent="0.25">
      <c r="A8" s="6">
        <f>RANK(F8,$F$4:$F$35,1)</f>
        <v>5</v>
      </c>
      <c r="B8" s="6">
        <v>132</v>
      </c>
      <c r="C8" s="6" t="s">
        <v>76</v>
      </c>
      <c r="D8" s="6" t="s">
        <v>75</v>
      </c>
      <c r="E8" s="6" t="s">
        <v>34</v>
      </c>
      <c r="F8" s="7">
        <f>IF($H$3=1,G8,0)+IF($J$3=1,I8,0)+IF($L$3=1,K8,0)+IF($N$3=1,M8,0)+IF($P$3=1,O8,0)</f>
        <v>106.95</v>
      </c>
      <c r="G8" s="7">
        <v>26.88</v>
      </c>
      <c r="H8" s="6">
        <v>2</v>
      </c>
      <c r="I8" s="7">
        <v>26.73</v>
      </c>
      <c r="J8" s="6">
        <v>1</v>
      </c>
      <c r="K8" s="7">
        <v>26.62</v>
      </c>
      <c r="L8" s="6">
        <v>2</v>
      </c>
      <c r="M8" s="7">
        <v>26.74</v>
      </c>
      <c r="N8" s="6">
        <v>1</v>
      </c>
      <c r="O8" s="7">
        <v>26.86</v>
      </c>
      <c r="P8" s="6">
        <v>2</v>
      </c>
    </row>
    <row r="9" spans="1:16" x14ac:dyDescent="0.25">
      <c r="A9" s="6">
        <f>RANK(F9,$F$4:$F$35,1)</f>
        <v>6</v>
      </c>
      <c r="B9" s="6">
        <v>103</v>
      </c>
      <c r="C9" s="6" t="s">
        <v>85</v>
      </c>
      <c r="D9" s="6" t="s">
        <v>84</v>
      </c>
      <c r="E9" s="6" t="s">
        <v>14</v>
      </c>
      <c r="F9" s="7">
        <f>IF($H$3=1,G9,0)+IF($J$3=1,I9,0)+IF($L$3=1,K9,0)+IF($N$3=1,M9,0)+IF($P$3=1,O9,0)</f>
        <v>107.21</v>
      </c>
      <c r="G9" s="7">
        <v>26.73</v>
      </c>
      <c r="H9" s="6">
        <v>1</v>
      </c>
      <c r="I9" s="7">
        <v>26.99</v>
      </c>
      <c r="J9" s="6">
        <v>2</v>
      </c>
      <c r="K9" s="7">
        <v>26.61</v>
      </c>
      <c r="L9" s="6">
        <v>1</v>
      </c>
      <c r="M9" s="7">
        <v>26.61</v>
      </c>
      <c r="N9" s="6">
        <v>2</v>
      </c>
      <c r="O9" s="7">
        <v>27</v>
      </c>
      <c r="P9" s="6">
        <v>1</v>
      </c>
    </row>
    <row r="10" spans="1:16" x14ac:dyDescent="0.25">
      <c r="A10" s="6">
        <f>RANK(F10,$F$4:$F$35,1)</f>
        <v>6</v>
      </c>
      <c r="B10" s="6">
        <v>120</v>
      </c>
      <c r="C10" s="6" t="s">
        <v>78</v>
      </c>
      <c r="D10" s="6" t="s">
        <v>77</v>
      </c>
      <c r="E10" s="6" t="s">
        <v>14</v>
      </c>
      <c r="F10" s="7">
        <f>IF($H$3=1,G10,0)+IF($J$3=1,I10,0)+IF($L$3=1,K10,0)+IF($N$3=1,M10,0)+IF($P$3=1,O10,0)</f>
        <v>107.21</v>
      </c>
      <c r="G10" s="7">
        <v>26.87</v>
      </c>
      <c r="H10" s="6">
        <v>2</v>
      </c>
      <c r="I10" s="7">
        <v>26.85</v>
      </c>
      <c r="J10" s="6">
        <v>1</v>
      </c>
      <c r="K10" s="7">
        <v>26.92</v>
      </c>
      <c r="L10" s="6">
        <v>2</v>
      </c>
      <c r="M10" s="7">
        <v>26.64</v>
      </c>
      <c r="N10" s="6">
        <v>1</v>
      </c>
      <c r="O10" s="7">
        <v>26.8</v>
      </c>
      <c r="P10" s="6">
        <v>2</v>
      </c>
    </row>
    <row r="11" spans="1:16" x14ac:dyDescent="0.25">
      <c r="A11" s="6">
        <f>RANK(F11,$F$4:$F$35,1)</f>
        <v>8</v>
      </c>
      <c r="B11" s="6">
        <v>119</v>
      </c>
      <c r="C11" s="6" t="s">
        <v>83</v>
      </c>
      <c r="D11" s="6" t="s">
        <v>82</v>
      </c>
      <c r="E11" s="6" t="s">
        <v>14</v>
      </c>
      <c r="F11" s="7">
        <f>IF($H$3=1,G11,0)+IF($J$3=1,I11,0)+IF($L$3=1,K11,0)+IF($N$3=1,M11,0)+IF($P$3=1,O11,0)</f>
        <v>107.33</v>
      </c>
      <c r="G11" s="7">
        <v>26.68</v>
      </c>
      <c r="H11" s="6">
        <v>1</v>
      </c>
      <c r="I11" s="7">
        <v>26.78</v>
      </c>
      <c r="J11" s="6">
        <v>2</v>
      </c>
      <c r="K11" s="7">
        <v>26.87</v>
      </c>
      <c r="L11" s="6">
        <v>1</v>
      </c>
      <c r="M11" s="7">
        <v>26.82</v>
      </c>
      <c r="N11" s="6">
        <v>2</v>
      </c>
      <c r="O11" s="7">
        <v>26.86</v>
      </c>
      <c r="P11" s="6">
        <v>1</v>
      </c>
    </row>
    <row r="12" spans="1:16" x14ac:dyDescent="0.25">
      <c r="A12" s="6">
        <f>RANK(F12,$F$4:$F$35,1)</f>
        <v>9</v>
      </c>
      <c r="B12" s="6">
        <v>113</v>
      </c>
      <c r="C12" s="6" t="s">
        <v>81</v>
      </c>
      <c r="D12" s="6" t="s">
        <v>80</v>
      </c>
      <c r="E12" s="6" t="s">
        <v>79</v>
      </c>
      <c r="F12" s="7">
        <f>IF($H$3=1,G12,0)+IF($J$3=1,I12,0)+IF($L$3=1,K12,0)+IF($N$3=1,M12,0)+IF($P$3=1,O12,0)</f>
        <v>107.34</v>
      </c>
      <c r="G12" s="7">
        <v>26.72</v>
      </c>
      <c r="H12" s="6">
        <v>1</v>
      </c>
      <c r="I12" s="7">
        <v>27.08</v>
      </c>
      <c r="J12" s="6">
        <v>2</v>
      </c>
      <c r="K12" s="7">
        <v>26.83</v>
      </c>
      <c r="L12" s="6">
        <v>1</v>
      </c>
      <c r="M12" s="7">
        <v>26.7</v>
      </c>
      <c r="N12" s="6">
        <v>2</v>
      </c>
      <c r="O12" s="7">
        <v>26.73</v>
      </c>
      <c r="P12" s="6">
        <v>1</v>
      </c>
    </row>
    <row r="13" spans="1:16" x14ac:dyDescent="0.25">
      <c r="A13" s="6">
        <f>RANK(F13,$F$4:$F$35,1)</f>
        <v>10</v>
      </c>
      <c r="B13" s="6">
        <v>122</v>
      </c>
      <c r="C13" s="6" t="s">
        <v>89</v>
      </c>
      <c r="D13" s="6" t="s">
        <v>88</v>
      </c>
      <c r="E13" s="6" t="s">
        <v>74</v>
      </c>
      <c r="F13" s="7">
        <f>IF($H$3=1,G13,0)+IF($J$3=1,I13,0)+IF($L$3=1,K13,0)+IF($N$3=1,M13,0)+IF($P$3=1,O13,0)</f>
        <v>107.38</v>
      </c>
      <c r="G13" s="7">
        <v>26.81</v>
      </c>
      <c r="H13" s="6">
        <v>2</v>
      </c>
      <c r="I13" s="7">
        <v>27.06</v>
      </c>
      <c r="J13" s="6">
        <v>1</v>
      </c>
      <c r="K13" s="7">
        <v>27.04</v>
      </c>
      <c r="L13" s="6">
        <v>2</v>
      </c>
      <c r="M13" s="7">
        <v>26.65</v>
      </c>
      <c r="N13" s="6">
        <v>1</v>
      </c>
      <c r="O13" s="7">
        <v>26.63</v>
      </c>
      <c r="P13" s="6">
        <v>2</v>
      </c>
    </row>
    <row r="14" spans="1:16" x14ac:dyDescent="0.25">
      <c r="A14" s="2">
        <f>RANK(F14,$F$4:$F$35,1)</f>
        <v>11</v>
      </c>
      <c r="B14" s="2">
        <v>128</v>
      </c>
      <c r="C14" s="2" t="s">
        <v>160</v>
      </c>
      <c r="D14" s="2" t="s">
        <v>159</v>
      </c>
      <c r="E14" s="2" t="s">
        <v>64</v>
      </c>
      <c r="F14" s="3">
        <f>IF($H$3=1,G14,0)+IF($J$3=1,I14,0)+IF($L$3=1,K14,0)+IF($N$3=1,M14,0)+IF($P$3=1,O14,0)</f>
        <v>107.73</v>
      </c>
      <c r="G14" s="3">
        <v>26.84</v>
      </c>
      <c r="H14" s="2">
        <v>2</v>
      </c>
      <c r="I14" s="3">
        <v>27.05</v>
      </c>
      <c r="J14" s="2">
        <v>1</v>
      </c>
      <c r="K14" s="3">
        <v>26.76</v>
      </c>
      <c r="L14" s="2">
        <v>2</v>
      </c>
      <c r="M14" s="3">
        <v>26.84</v>
      </c>
      <c r="N14" s="2">
        <v>1</v>
      </c>
      <c r="O14" s="3">
        <v>27.08</v>
      </c>
      <c r="P14" s="2">
        <v>2</v>
      </c>
    </row>
    <row r="15" spans="1:16" x14ac:dyDescent="0.25">
      <c r="A15" s="2">
        <f>RANK(F15,$F$4:$F$35,1)</f>
        <v>12</v>
      </c>
      <c r="B15" s="2">
        <v>134</v>
      </c>
      <c r="C15" s="2" t="s">
        <v>148</v>
      </c>
      <c r="D15" s="2" t="s">
        <v>158</v>
      </c>
      <c r="E15" s="2" t="s">
        <v>58</v>
      </c>
      <c r="F15" s="3">
        <f>IF($H$3=1,G15,0)+IF($J$3=1,I15,0)+IF($L$3=1,K15,0)+IF($N$3=1,M15,0)+IF($P$3=1,O15,0)</f>
        <v>107.78</v>
      </c>
      <c r="G15" s="3">
        <v>26.96</v>
      </c>
      <c r="H15" s="2">
        <v>2</v>
      </c>
      <c r="I15" s="3">
        <v>26.9</v>
      </c>
      <c r="J15" s="2">
        <v>1</v>
      </c>
      <c r="K15" s="3">
        <v>26.98</v>
      </c>
      <c r="L15" s="2">
        <v>2</v>
      </c>
      <c r="M15" s="3">
        <v>26.92</v>
      </c>
      <c r="N15" s="2">
        <v>1</v>
      </c>
      <c r="O15" s="3">
        <v>26.98</v>
      </c>
      <c r="P15" s="2">
        <v>2</v>
      </c>
    </row>
    <row r="16" spans="1:16" x14ac:dyDescent="0.25">
      <c r="A16" s="2">
        <f>RANK(F16,$F$4:$F$35,1)</f>
        <v>13</v>
      </c>
      <c r="B16" s="2">
        <v>112</v>
      </c>
      <c r="C16" s="2" t="s">
        <v>157</v>
      </c>
      <c r="D16" s="2" t="s">
        <v>156</v>
      </c>
      <c r="E16" s="2" t="s">
        <v>58</v>
      </c>
      <c r="F16" s="3">
        <f>IF($H$3=1,G16,0)+IF($J$3=1,I16,0)+IF($L$3=1,K16,0)+IF($N$3=1,M16,0)+IF($P$3=1,O16,0)</f>
        <v>107.79</v>
      </c>
      <c r="G16" s="3">
        <v>26.77</v>
      </c>
      <c r="H16" s="2">
        <v>2</v>
      </c>
      <c r="I16" s="3">
        <v>27.01</v>
      </c>
      <c r="J16" s="2">
        <v>1</v>
      </c>
      <c r="K16" s="3">
        <v>27.1</v>
      </c>
      <c r="L16" s="2">
        <v>2</v>
      </c>
      <c r="M16" s="3">
        <v>26.67</v>
      </c>
      <c r="N16" s="2">
        <v>1</v>
      </c>
      <c r="O16" s="3">
        <v>27.01</v>
      </c>
      <c r="P16" s="2">
        <v>2</v>
      </c>
    </row>
    <row r="17" spans="1:16" x14ac:dyDescent="0.25">
      <c r="A17" s="2">
        <f>RANK(F17,$F$4:$F$35,1)</f>
        <v>14</v>
      </c>
      <c r="B17" s="2">
        <v>118</v>
      </c>
      <c r="C17" s="2" t="s">
        <v>155</v>
      </c>
      <c r="D17" s="2" t="s">
        <v>154</v>
      </c>
      <c r="E17" s="2" t="s">
        <v>14</v>
      </c>
      <c r="F17" s="3">
        <f>IF($H$3=1,G17,0)+IF($J$3=1,I17,0)+IF($L$3=1,K17,0)+IF($N$3=1,M17,0)+IF($P$3=1,O17,0)</f>
        <v>107.85</v>
      </c>
      <c r="G17" s="3">
        <v>26.88</v>
      </c>
      <c r="H17" s="2">
        <v>2</v>
      </c>
      <c r="I17" s="3">
        <v>26.98</v>
      </c>
      <c r="J17" s="2">
        <v>1</v>
      </c>
      <c r="K17" s="3">
        <v>26.86</v>
      </c>
      <c r="L17" s="2">
        <v>2</v>
      </c>
      <c r="M17" s="3">
        <v>26.85</v>
      </c>
      <c r="N17" s="2">
        <v>1</v>
      </c>
      <c r="O17" s="3">
        <v>27.16</v>
      </c>
      <c r="P17" s="2">
        <v>2</v>
      </c>
    </row>
    <row r="18" spans="1:16" x14ac:dyDescent="0.25">
      <c r="A18" s="2">
        <f>RANK(F18,$F$4:$F$35,1)</f>
        <v>15</v>
      </c>
      <c r="B18" s="2">
        <v>111</v>
      </c>
      <c r="C18" s="2" t="s">
        <v>153</v>
      </c>
      <c r="D18" s="2" t="s">
        <v>20</v>
      </c>
      <c r="E18" s="2" t="s">
        <v>14</v>
      </c>
      <c r="F18" s="3">
        <f>IF($H$3=1,G18,0)+IF($J$3=1,I18,0)+IF($L$3=1,K18,0)+IF($N$3=1,M18,0)+IF($P$3=1,O18,0)</f>
        <v>107.86999999999999</v>
      </c>
      <c r="G18" s="3">
        <v>26.98</v>
      </c>
      <c r="H18" s="2">
        <v>1</v>
      </c>
      <c r="I18" s="3">
        <v>27.2</v>
      </c>
      <c r="J18" s="2">
        <v>2</v>
      </c>
      <c r="K18" s="3">
        <v>26.85</v>
      </c>
      <c r="L18" s="2">
        <v>1</v>
      </c>
      <c r="M18" s="3">
        <v>26.83</v>
      </c>
      <c r="N18" s="2">
        <v>2</v>
      </c>
      <c r="O18" s="3">
        <v>26.99</v>
      </c>
      <c r="P18" s="2">
        <v>1</v>
      </c>
    </row>
    <row r="19" spans="1:16" x14ac:dyDescent="0.25">
      <c r="A19" s="2">
        <f>RANK(F19,$F$4:$F$35,1)</f>
        <v>16</v>
      </c>
      <c r="B19" s="2">
        <v>129</v>
      </c>
      <c r="C19" s="2" t="s">
        <v>52</v>
      </c>
      <c r="D19" s="2" t="s">
        <v>152</v>
      </c>
      <c r="E19" s="2" t="s">
        <v>31</v>
      </c>
      <c r="F19" s="3">
        <f>IF($H$3=1,G19,0)+IF($J$3=1,I19,0)+IF($L$3=1,K19,0)+IF($N$3=1,M19,0)+IF($P$3=1,O19,0)</f>
        <v>107.93</v>
      </c>
      <c r="G19" s="3">
        <v>27.09</v>
      </c>
      <c r="H19" s="2">
        <v>1</v>
      </c>
      <c r="I19" s="3">
        <v>26.87</v>
      </c>
      <c r="J19" s="2">
        <v>2</v>
      </c>
      <c r="K19" s="3">
        <v>26.78</v>
      </c>
      <c r="L19" s="2">
        <v>1</v>
      </c>
      <c r="M19" s="3">
        <v>27</v>
      </c>
      <c r="N19" s="2">
        <v>2</v>
      </c>
      <c r="O19" s="3">
        <v>27.28</v>
      </c>
      <c r="P19" s="2">
        <v>1</v>
      </c>
    </row>
    <row r="20" spans="1:16" x14ac:dyDescent="0.25">
      <c r="A20" s="2">
        <f>RANK(F20,$F$4:$F$35,1)</f>
        <v>17</v>
      </c>
      <c r="B20" s="2">
        <v>133</v>
      </c>
      <c r="C20" s="2" t="s">
        <v>72</v>
      </c>
      <c r="D20" s="2" t="s">
        <v>151</v>
      </c>
      <c r="E20" s="2" t="s">
        <v>74</v>
      </c>
      <c r="F20" s="3">
        <f>IF($H$3=1,G20,0)+IF($J$3=1,I20,0)+IF($L$3=1,K20,0)+IF($N$3=1,M20,0)+IF($P$3=1,O20,0)</f>
        <v>108.05</v>
      </c>
      <c r="G20" s="3">
        <v>27.14</v>
      </c>
      <c r="H20" s="2">
        <v>1</v>
      </c>
      <c r="I20" s="3">
        <v>26.97</v>
      </c>
      <c r="J20" s="2">
        <v>2</v>
      </c>
      <c r="K20" s="3">
        <v>26.93</v>
      </c>
      <c r="L20" s="2">
        <v>1</v>
      </c>
      <c r="M20" s="3">
        <v>27.07</v>
      </c>
      <c r="N20" s="2">
        <v>2</v>
      </c>
      <c r="O20" s="3">
        <v>27.08</v>
      </c>
      <c r="P20" s="2">
        <v>1</v>
      </c>
    </row>
    <row r="21" spans="1:16" x14ac:dyDescent="0.25">
      <c r="A21" s="2">
        <f>RANK(F21,$F$4:$F$35,1)</f>
        <v>18</v>
      </c>
      <c r="B21" s="2">
        <v>108</v>
      </c>
      <c r="C21" s="2" t="s">
        <v>150</v>
      </c>
      <c r="D21" s="2" t="s">
        <v>33</v>
      </c>
      <c r="E21" s="2" t="s">
        <v>37</v>
      </c>
      <c r="F21" s="3">
        <f>IF($H$3=1,G21,0)+IF($J$3=1,I21,0)+IF($L$3=1,K21,0)+IF($N$3=1,M21,0)+IF($P$3=1,O21,0)</f>
        <v>108.21</v>
      </c>
      <c r="G21" s="3">
        <v>27.15</v>
      </c>
      <c r="H21" s="2">
        <v>2</v>
      </c>
      <c r="I21" s="3">
        <v>27.33</v>
      </c>
      <c r="J21" s="2">
        <v>1</v>
      </c>
      <c r="K21" s="3">
        <v>27.2</v>
      </c>
      <c r="L21" s="2">
        <v>2</v>
      </c>
      <c r="M21" s="3">
        <v>26.74</v>
      </c>
      <c r="N21" s="2">
        <v>1</v>
      </c>
      <c r="O21" s="3">
        <v>26.94</v>
      </c>
      <c r="P21" s="2">
        <v>2</v>
      </c>
    </row>
    <row r="22" spans="1:16" x14ac:dyDescent="0.25">
      <c r="A22" s="2">
        <f>RANK(F22,$F$4:$F$35,1)</f>
        <v>19</v>
      </c>
      <c r="B22" s="2">
        <v>131</v>
      </c>
      <c r="C22" s="2" t="s">
        <v>145</v>
      </c>
      <c r="D22" s="2" t="s">
        <v>149</v>
      </c>
      <c r="E22" s="2" t="s">
        <v>79</v>
      </c>
      <c r="F22" s="3">
        <f>IF($H$3=1,G22,0)+IF($J$3=1,I22,0)+IF($L$3=1,K22,0)+IF($N$3=1,M22,0)+IF($P$3=1,O22,0)</f>
        <v>108.24000000000001</v>
      </c>
      <c r="G22" s="3">
        <v>26.93</v>
      </c>
      <c r="H22" s="2">
        <v>1</v>
      </c>
      <c r="I22" s="3">
        <v>26.97</v>
      </c>
      <c r="J22" s="2">
        <v>2</v>
      </c>
      <c r="K22" s="3">
        <v>26.94</v>
      </c>
      <c r="L22" s="2">
        <v>1</v>
      </c>
      <c r="M22" s="3">
        <v>27.01</v>
      </c>
      <c r="N22" s="2">
        <v>2</v>
      </c>
      <c r="O22" s="3">
        <v>27.32</v>
      </c>
      <c r="P22" s="2">
        <v>1</v>
      </c>
    </row>
    <row r="23" spans="1:16" x14ac:dyDescent="0.25">
      <c r="A23" s="2">
        <f>RANK(F23,$F$4:$F$35,1)</f>
        <v>20</v>
      </c>
      <c r="B23" s="2">
        <v>115</v>
      </c>
      <c r="C23" s="2" t="s">
        <v>148</v>
      </c>
      <c r="D23" s="2" t="s">
        <v>147</v>
      </c>
      <c r="E23" s="2" t="s">
        <v>58</v>
      </c>
      <c r="F23" s="3">
        <f>IF($H$3=1,G23,0)+IF($J$3=1,I23,0)+IF($L$3=1,K23,0)+IF($N$3=1,M23,0)+IF($P$3=1,O23,0)</f>
        <v>108.32</v>
      </c>
      <c r="G23" s="3">
        <v>26.93</v>
      </c>
      <c r="H23" s="2">
        <v>1</v>
      </c>
      <c r="I23" s="3">
        <v>27.2</v>
      </c>
      <c r="J23" s="2">
        <v>2</v>
      </c>
      <c r="K23" s="3">
        <v>27.05</v>
      </c>
      <c r="L23" s="2">
        <v>1</v>
      </c>
      <c r="M23" s="3">
        <v>26.94</v>
      </c>
      <c r="N23" s="2">
        <v>2</v>
      </c>
      <c r="O23" s="3">
        <v>27.13</v>
      </c>
      <c r="P23" s="2">
        <v>1</v>
      </c>
    </row>
    <row r="24" spans="1:16" x14ac:dyDescent="0.25">
      <c r="A24" s="2">
        <f>RANK(F24,$F$4:$F$35,1)</f>
        <v>21</v>
      </c>
      <c r="B24" s="2">
        <v>130</v>
      </c>
      <c r="C24" s="2" t="s">
        <v>146</v>
      </c>
      <c r="D24" s="2" t="s">
        <v>137</v>
      </c>
      <c r="E24" s="2" t="s">
        <v>50</v>
      </c>
      <c r="F24" s="3">
        <f>IF($H$3=1,G24,0)+IF($J$3=1,I24,0)+IF($L$3=1,K24,0)+IF($N$3=1,M24,0)+IF($P$3=1,O24,0)</f>
        <v>108.33</v>
      </c>
      <c r="G24" s="3">
        <v>27.11</v>
      </c>
      <c r="H24" s="2">
        <v>2</v>
      </c>
      <c r="I24" s="3">
        <v>26.98</v>
      </c>
      <c r="J24" s="2">
        <v>1</v>
      </c>
      <c r="K24" s="3">
        <v>26.99</v>
      </c>
      <c r="L24" s="2">
        <v>2</v>
      </c>
      <c r="M24" s="3">
        <v>26.99</v>
      </c>
      <c r="N24" s="2">
        <v>1</v>
      </c>
      <c r="O24" s="3">
        <v>27.37</v>
      </c>
      <c r="P24" s="2">
        <v>2</v>
      </c>
    </row>
    <row r="25" spans="1:16" x14ac:dyDescent="0.25">
      <c r="A25" s="2">
        <f>RANK(F25,$F$4:$F$35,1)</f>
        <v>22</v>
      </c>
      <c r="B25" s="2">
        <v>117</v>
      </c>
      <c r="C25" s="2" t="s">
        <v>145</v>
      </c>
      <c r="D25" s="2" t="s">
        <v>144</v>
      </c>
      <c r="E25" s="2" t="s">
        <v>79</v>
      </c>
      <c r="F25" s="3">
        <f>IF($H$3=1,G25,0)+IF($J$3=1,I25,0)+IF($L$3=1,K25,0)+IF($N$3=1,M25,0)+IF($P$3=1,O25,0)</f>
        <v>108.53</v>
      </c>
      <c r="G25" s="3">
        <v>26.93</v>
      </c>
      <c r="H25" s="2">
        <v>1</v>
      </c>
      <c r="I25" s="3">
        <v>27.1</v>
      </c>
      <c r="J25" s="2">
        <v>2</v>
      </c>
      <c r="K25" s="3">
        <v>27.07</v>
      </c>
      <c r="L25" s="2">
        <v>1</v>
      </c>
      <c r="M25" s="3">
        <v>27.07</v>
      </c>
      <c r="N25" s="2">
        <v>2</v>
      </c>
      <c r="O25" s="3">
        <v>27.29</v>
      </c>
      <c r="P25" s="2">
        <v>1</v>
      </c>
    </row>
    <row r="26" spans="1:16" x14ac:dyDescent="0.25">
      <c r="A26" s="2">
        <f>RANK(F26,$F$4:$F$35,1)</f>
        <v>23</v>
      </c>
      <c r="B26" s="2">
        <v>125</v>
      </c>
      <c r="C26" s="2" t="s">
        <v>62</v>
      </c>
      <c r="D26" s="2" t="s">
        <v>143</v>
      </c>
      <c r="E26" s="2" t="s">
        <v>64</v>
      </c>
      <c r="F26" s="3">
        <f>IF($H$3=1,G26,0)+IF($J$3=1,I26,0)+IF($L$3=1,K26,0)+IF($N$3=1,M26,0)+IF($P$3=1,O26,0)</f>
        <v>108.56</v>
      </c>
      <c r="G26" s="3">
        <v>27.21</v>
      </c>
      <c r="H26" s="2">
        <v>1</v>
      </c>
      <c r="I26" s="3">
        <v>27.2</v>
      </c>
      <c r="J26" s="2">
        <v>2</v>
      </c>
      <c r="K26" s="3">
        <v>26.99</v>
      </c>
      <c r="L26" s="2">
        <v>1</v>
      </c>
      <c r="M26" s="3">
        <v>27.14</v>
      </c>
      <c r="N26" s="2">
        <v>2</v>
      </c>
      <c r="O26" s="3">
        <v>27.23</v>
      </c>
      <c r="P26" s="2">
        <v>1</v>
      </c>
    </row>
    <row r="27" spans="1:16" x14ac:dyDescent="0.25">
      <c r="A27" s="2">
        <f>RANK(F27,$F$4:$F$35,1)</f>
        <v>24</v>
      </c>
      <c r="B27" s="2">
        <v>109</v>
      </c>
      <c r="C27" s="2" t="s">
        <v>142</v>
      </c>
      <c r="D27" s="2" t="s">
        <v>141</v>
      </c>
      <c r="E27" s="2" t="s">
        <v>64</v>
      </c>
      <c r="F27" s="3">
        <f>IF($H$3=1,G27,0)+IF($J$3=1,I27,0)+IF($L$3=1,K27,0)+IF($N$3=1,M27,0)+IF($P$3=1,O27,0)</f>
        <v>108.72000000000001</v>
      </c>
      <c r="G27" s="3">
        <v>27</v>
      </c>
      <c r="H27" s="2">
        <v>1</v>
      </c>
      <c r="I27" s="3">
        <v>27.37</v>
      </c>
      <c r="J27" s="2">
        <v>2</v>
      </c>
      <c r="K27" s="3">
        <v>26.99</v>
      </c>
      <c r="L27" s="2">
        <v>1</v>
      </c>
      <c r="M27" s="3">
        <v>27.1</v>
      </c>
      <c r="N27" s="2">
        <v>2</v>
      </c>
      <c r="O27" s="3">
        <v>27.26</v>
      </c>
      <c r="P27" s="2">
        <v>1</v>
      </c>
    </row>
    <row r="28" spans="1:16" x14ac:dyDescent="0.25">
      <c r="A28" s="2">
        <f>RANK(F28,$F$4:$F$35,1)</f>
        <v>25</v>
      </c>
      <c r="B28" s="2">
        <v>107</v>
      </c>
      <c r="C28" s="2" t="s">
        <v>140</v>
      </c>
      <c r="D28" s="2" t="s">
        <v>139</v>
      </c>
      <c r="E28" s="2" t="s">
        <v>31</v>
      </c>
      <c r="F28" s="3">
        <f>IF($H$3=1,G28,0)+IF($J$3=1,I28,0)+IF($L$3=1,K28,0)+IF($N$3=1,M28,0)+IF($P$3=1,O28,0)</f>
        <v>108.72999999999999</v>
      </c>
      <c r="G28" s="3">
        <v>27.22</v>
      </c>
      <c r="H28" s="2">
        <v>1</v>
      </c>
      <c r="I28" s="3">
        <v>27.63</v>
      </c>
      <c r="J28" s="2">
        <v>2</v>
      </c>
      <c r="K28" s="3">
        <v>27.11</v>
      </c>
      <c r="L28" s="2">
        <v>1</v>
      </c>
      <c r="M28" s="3">
        <v>26.88</v>
      </c>
      <c r="N28" s="2">
        <v>2</v>
      </c>
      <c r="O28" s="3">
        <v>27.11</v>
      </c>
      <c r="P28" s="2">
        <v>1</v>
      </c>
    </row>
    <row r="29" spans="1:16" x14ac:dyDescent="0.25">
      <c r="A29" s="2">
        <f>RANK(F29,$F$4:$F$35,1)</f>
        <v>26</v>
      </c>
      <c r="B29" s="2">
        <v>101</v>
      </c>
      <c r="C29" s="2" t="s">
        <v>138</v>
      </c>
      <c r="D29" s="2" t="s">
        <v>137</v>
      </c>
      <c r="E29" s="2" t="s">
        <v>79</v>
      </c>
      <c r="F29" s="3">
        <f>IF($H$3=1,G29,0)+IF($J$3=1,I29,0)+IF($L$3=1,K29,0)+IF($N$3=1,M29,0)+IF($P$3=1,O29,0)</f>
        <v>109.02</v>
      </c>
      <c r="G29" s="3">
        <v>27.41</v>
      </c>
      <c r="H29" s="2">
        <v>1</v>
      </c>
      <c r="I29" s="3">
        <v>27.5</v>
      </c>
      <c r="J29" s="2">
        <v>2</v>
      </c>
      <c r="K29" s="3">
        <v>27.07</v>
      </c>
      <c r="L29" s="2">
        <v>1</v>
      </c>
      <c r="M29" s="3">
        <v>27.28</v>
      </c>
      <c r="N29" s="2">
        <v>2</v>
      </c>
      <c r="O29" s="3">
        <v>27.17</v>
      </c>
      <c r="P29" s="2">
        <v>1</v>
      </c>
    </row>
    <row r="30" spans="1:16" x14ac:dyDescent="0.25">
      <c r="A30" s="2">
        <f>RANK(F30,$F$4:$F$35,1)</f>
        <v>27</v>
      </c>
      <c r="B30" s="2">
        <v>126</v>
      </c>
      <c r="C30" s="2" t="s">
        <v>136</v>
      </c>
      <c r="D30" s="2" t="s">
        <v>135</v>
      </c>
      <c r="E30" s="2" t="s">
        <v>58</v>
      </c>
      <c r="F30" s="3">
        <f>IF($H$3=1,G30,0)+IF($J$3=1,I30,0)+IF($L$3=1,K30,0)+IF($N$3=1,M30,0)+IF($P$3=1,O30,0)</f>
        <v>109.04</v>
      </c>
      <c r="G30" s="3">
        <v>27.5</v>
      </c>
      <c r="H30" s="2">
        <v>2</v>
      </c>
      <c r="I30" s="3">
        <v>27.37</v>
      </c>
      <c r="J30" s="2">
        <v>1</v>
      </c>
      <c r="K30" s="3">
        <v>27.13</v>
      </c>
      <c r="L30" s="2">
        <v>2</v>
      </c>
      <c r="M30" s="3">
        <v>27.15</v>
      </c>
      <c r="N30" s="2">
        <v>1</v>
      </c>
      <c r="O30" s="3">
        <v>27.39</v>
      </c>
      <c r="P30" s="2">
        <v>2</v>
      </c>
    </row>
    <row r="31" spans="1:16" x14ac:dyDescent="0.25">
      <c r="A31" s="2">
        <f>RANK(F31,$F$4:$F$35,1)</f>
        <v>28</v>
      </c>
      <c r="B31" s="2">
        <v>110</v>
      </c>
      <c r="C31" s="2" t="s">
        <v>131</v>
      </c>
      <c r="D31" s="2" t="s">
        <v>134</v>
      </c>
      <c r="E31" s="2" t="s">
        <v>45</v>
      </c>
      <c r="F31" s="3">
        <f>IF($H$3=1,G31,0)+IF($J$3=1,I31,0)+IF($L$3=1,K31,0)+IF($N$3=1,M31,0)+IF($P$3=1,O31,0)</f>
        <v>109.11</v>
      </c>
      <c r="G31" s="3">
        <v>26.89</v>
      </c>
      <c r="H31" s="2">
        <v>2</v>
      </c>
      <c r="I31" s="3">
        <v>27.33</v>
      </c>
      <c r="J31" s="2">
        <v>1</v>
      </c>
      <c r="K31" s="3">
        <v>26.92</v>
      </c>
      <c r="L31" s="2">
        <v>2</v>
      </c>
      <c r="M31" s="3">
        <v>27.75</v>
      </c>
      <c r="N31" s="2">
        <v>1</v>
      </c>
      <c r="O31" s="3">
        <v>27.11</v>
      </c>
      <c r="P31" s="2">
        <v>2</v>
      </c>
    </row>
    <row r="32" spans="1:16" x14ac:dyDescent="0.25">
      <c r="A32" s="2">
        <f>RANK(F32,$F$4:$F$35,1)</f>
        <v>29</v>
      </c>
      <c r="B32" s="2">
        <v>104</v>
      </c>
      <c r="C32" s="2" t="s">
        <v>65</v>
      </c>
      <c r="D32" s="2" t="s">
        <v>133</v>
      </c>
      <c r="E32" s="2" t="s">
        <v>34</v>
      </c>
      <c r="F32" s="3">
        <f>IF($H$3=1,G32,0)+IF($J$3=1,I32,0)+IF($L$3=1,K32,0)+IF($N$3=1,M32,0)+IF($P$3=1,O32,0)</f>
        <v>109.37</v>
      </c>
      <c r="G32" s="3">
        <v>27.04</v>
      </c>
      <c r="H32" s="2">
        <v>2</v>
      </c>
      <c r="I32" s="3">
        <v>27.65</v>
      </c>
      <c r="J32" s="2">
        <v>1</v>
      </c>
      <c r="K32" s="3">
        <v>27.09</v>
      </c>
      <c r="L32" s="2">
        <v>2</v>
      </c>
      <c r="M32" s="3">
        <v>27.34</v>
      </c>
      <c r="N32" s="2">
        <v>1</v>
      </c>
      <c r="O32" s="3">
        <v>27.29</v>
      </c>
      <c r="P32" s="2">
        <v>2</v>
      </c>
    </row>
    <row r="33" spans="1:16" x14ac:dyDescent="0.25">
      <c r="A33" s="2">
        <f>RANK(F33,$F$4:$F$35,1)</f>
        <v>30</v>
      </c>
      <c r="B33" s="2">
        <v>127</v>
      </c>
      <c r="C33" s="2" t="s">
        <v>129</v>
      </c>
      <c r="D33" s="2" t="s">
        <v>132</v>
      </c>
      <c r="E33" s="2" t="s">
        <v>58</v>
      </c>
      <c r="F33" s="3">
        <f>IF($H$3=1,G33,0)+IF($J$3=1,I33,0)+IF($L$3=1,K33,0)+IF($N$3=1,M33,0)+IF($P$3=1,O33,0)</f>
        <v>109.47</v>
      </c>
      <c r="G33" s="3">
        <v>27.42</v>
      </c>
      <c r="H33" s="2">
        <v>1</v>
      </c>
      <c r="I33" s="3">
        <v>27.33</v>
      </c>
      <c r="J33" s="2">
        <v>2</v>
      </c>
      <c r="K33" s="3">
        <v>27.22</v>
      </c>
      <c r="L33" s="2">
        <v>1</v>
      </c>
      <c r="M33" s="3">
        <v>27.34</v>
      </c>
      <c r="N33" s="2">
        <v>2</v>
      </c>
      <c r="O33" s="3">
        <v>27.58</v>
      </c>
      <c r="P33" s="2">
        <v>1</v>
      </c>
    </row>
    <row r="34" spans="1:16" x14ac:dyDescent="0.25">
      <c r="A34" s="2">
        <f>RANK(F34,$F$4:$F$35,1)</f>
        <v>31</v>
      </c>
      <c r="B34" s="2">
        <v>102</v>
      </c>
      <c r="C34" s="2" t="s">
        <v>131</v>
      </c>
      <c r="D34" s="2" t="s">
        <v>130</v>
      </c>
      <c r="E34" s="2" t="s">
        <v>45</v>
      </c>
      <c r="F34" s="3">
        <f>IF($H$3=1,G34,0)+IF($J$3=1,I34,0)+IF($L$3=1,K34,0)+IF($N$3=1,M34,0)+IF($P$3=1,O34,0)</f>
        <v>110.02</v>
      </c>
      <c r="G34" s="3">
        <v>27.14</v>
      </c>
      <c r="H34" s="2">
        <v>2</v>
      </c>
      <c r="I34" s="3">
        <v>27.99</v>
      </c>
      <c r="J34" s="2">
        <v>1</v>
      </c>
      <c r="K34" s="3">
        <v>27.54</v>
      </c>
      <c r="L34" s="2">
        <v>2</v>
      </c>
      <c r="M34" s="3">
        <v>27.11</v>
      </c>
      <c r="N34" s="2">
        <v>1</v>
      </c>
      <c r="O34" s="3">
        <v>27.38</v>
      </c>
      <c r="P34" s="2">
        <v>2</v>
      </c>
    </row>
    <row r="35" spans="1:16" x14ac:dyDescent="0.25">
      <c r="A35" s="2">
        <f>RANK(F35,$F$4:$F$35,1)</f>
        <v>32</v>
      </c>
      <c r="B35" s="2">
        <v>106</v>
      </c>
      <c r="C35" s="2" t="s">
        <v>129</v>
      </c>
      <c r="D35" s="2" t="s">
        <v>128</v>
      </c>
      <c r="E35" s="2" t="s">
        <v>58</v>
      </c>
      <c r="F35" s="3">
        <f>IF($H$3=1,G35,0)+IF($J$3=1,I35,0)+IF($L$3=1,K35,0)+IF($N$3=1,M35,0)+IF($P$3=1,O35,0)</f>
        <v>110.9</v>
      </c>
      <c r="G35" s="3">
        <v>27.35</v>
      </c>
      <c r="H35" s="2">
        <v>2</v>
      </c>
      <c r="I35" s="3">
        <v>27.97</v>
      </c>
      <c r="J35" s="2">
        <v>1</v>
      </c>
      <c r="K35" s="3">
        <v>27.57</v>
      </c>
      <c r="L35" s="2">
        <v>2</v>
      </c>
      <c r="M35" s="3">
        <v>27.55</v>
      </c>
      <c r="N35" s="2">
        <v>1</v>
      </c>
      <c r="O35" s="3">
        <v>27.81</v>
      </c>
      <c r="P35" s="2">
        <v>2</v>
      </c>
    </row>
  </sheetData>
  <mergeCells count="2">
    <mergeCell ref="A1:P1"/>
    <mergeCell ref="A2:P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3.75" x14ac:dyDescent="0.5">
      <c r="A2" s="5" t="s">
        <v>216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0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  <c r="O3" s="1" t="s">
        <v>161</v>
      </c>
      <c r="P3" s="1">
        <v>1</v>
      </c>
    </row>
    <row r="4" spans="1:16" x14ac:dyDescent="0.25">
      <c r="A4" s="8">
        <f>RANK(F4,$F$4:$F$36,1)</f>
        <v>1</v>
      </c>
      <c r="B4" s="8">
        <v>430</v>
      </c>
      <c r="C4" s="8" t="s">
        <v>15</v>
      </c>
      <c r="D4" s="8" t="s">
        <v>16</v>
      </c>
      <c r="E4" s="8" t="s">
        <v>17</v>
      </c>
      <c r="F4" s="9">
        <f>IF($H$3=1,G4,0)+IF($J$3=1,I4,0)+IF($L$3=1,K4,0)+IF($N$3=1,M4,0)+IF($P$3=1,O4,0)</f>
        <v>103.49</v>
      </c>
      <c r="G4" s="9">
        <v>25.79</v>
      </c>
      <c r="H4" s="8">
        <v>2</v>
      </c>
      <c r="I4" s="9">
        <v>26.03</v>
      </c>
      <c r="J4" s="8">
        <v>1</v>
      </c>
      <c r="K4" s="9">
        <v>25.79</v>
      </c>
      <c r="L4" s="8">
        <v>2</v>
      </c>
      <c r="M4" s="9">
        <v>25.9</v>
      </c>
      <c r="N4" s="8">
        <v>1</v>
      </c>
      <c r="O4" s="9">
        <v>25.77</v>
      </c>
      <c r="P4" s="8">
        <v>2</v>
      </c>
    </row>
    <row r="5" spans="1:16" x14ac:dyDescent="0.25">
      <c r="A5" s="8">
        <f>RANK(F5,$F$4:$F$36,1)</f>
        <v>2</v>
      </c>
      <c r="B5" s="8">
        <v>420</v>
      </c>
      <c r="C5" s="8" t="s">
        <v>12</v>
      </c>
      <c r="D5" s="8" t="s">
        <v>13</v>
      </c>
      <c r="E5" s="8" t="s">
        <v>14</v>
      </c>
      <c r="F5" s="9">
        <f>IF($H$3=1,G5,0)+IF($J$3=1,I5,0)+IF($L$3=1,K5,0)+IF($N$3=1,M5,0)+IF($P$3=1,O5,0)</f>
        <v>104.00000000000001</v>
      </c>
      <c r="G5" s="9">
        <v>26.06</v>
      </c>
      <c r="H5" s="8">
        <v>2</v>
      </c>
      <c r="I5" s="9">
        <v>26.01</v>
      </c>
      <c r="J5" s="8">
        <v>1</v>
      </c>
      <c r="K5" s="9">
        <v>26</v>
      </c>
      <c r="L5" s="8">
        <v>2</v>
      </c>
      <c r="M5" s="9">
        <v>26.07</v>
      </c>
      <c r="N5" s="8">
        <v>1</v>
      </c>
      <c r="O5" s="9">
        <v>25.92</v>
      </c>
      <c r="P5" s="8">
        <v>2</v>
      </c>
    </row>
    <row r="6" spans="1:16" x14ac:dyDescent="0.25">
      <c r="A6" s="8">
        <f>RANK(F6,$F$4:$F$36,1)</f>
        <v>3</v>
      </c>
      <c r="B6" s="8">
        <v>425</v>
      </c>
      <c r="C6" s="8" t="s">
        <v>27</v>
      </c>
      <c r="D6" s="8" t="s">
        <v>28</v>
      </c>
      <c r="E6" s="8" t="s">
        <v>14</v>
      </c>
      <c r="F6" s="9">
        <f>IF($H$3=1,G6,0)+IF($J$3=1,I6,0)+IF($L$3=1,K6,0)+IF($N$3=1,M6,0)+IF($P$3=1,O6,0)</f>
        <v>104.13000000000001</v>
      </c>
      <c r="G6" s="9">
        <v>26.11</v>
      </c>
      <c r="H6" s="8">
        <v>1</v>
      </c>
      <c r="I6" s="9">
        <v>26.13</v>
      </c>
      <c r="J6" s="8">
        <v>2</v>
      </c>
      <c r="K6" s="9">
        <v>26.01</v>
      </c>
      <c r="L6" s="8">
        <v>1</v>
      </c>
      <c r="M6" s="9">
        <v>25.98</v>
      </c>
      <c r="N6" s="8">
        <v>2</v>
      </c>
      <c r="O6" s="9">
        <v>26.01</v>
      </c>
      <c r="P6" s="8">
        <v>1</v>
      </c>
    </row>
    <row r="7" spans="1:16" x14ac:dyDescent="0.25">
      <c r="A7" s="8">
        <f>RANK(F7,$F$4:$F$36,1)</f>
        <v>4</v>
      </c>
      <c r="B7" s="8">
        <v>433</v>
      </c>
      <c r="C7" s="8" t="s">
        <v>122</v>
      </c>
      <c r="D7" s="8" t="s">
        <v>121</v>
      </c>
      <c r="E7" s="8" t="s">
        <v>110</v>
      </c>
      <c r="F7" s="9">
        <f>IF($H$3=1,G7,0)+IF($J$3=1,I7,0)+IF($L$3=1,K7,0)+IF($N$3=1,M7,0)+IF($P$3=1,O7,0)</f>
        <v>104.21000000000001</v>
      </c>
      <c r="G7" s="9">
        <v>26.1</v>
      </c>
      <c r="H7" s="8">
        <v>1</v>
      </c>
      <c r="I7" s="9">
        <v>26.07</v>
      </c>
      <c r="J7" s="8">
        <v>2</v>
      </c>
      <c r="K7" s="9">
        <v>26.04</v>
      </c>
      <c r="L7" s="8">
        <v>1</v>
      </c>
      <c r="M7" s="9">
        <v>26.06</v>
      </c>
      <c r="N7" s="8">
        <v>2</v>
      </c>
      <c r="O7" s="9">
        <v>26.04</v>
      </c>
      <c r="P7" s="8">
        <v>1</v>
      </c>
    </row>
    <row r="8" spans="1:16" x14ac:dyDescent="0.25">
      <c r="A8" s="8">
        <f>RANK(F8,$F$4:$F$36,1)</f>
        <v>5</v>
      </c>
      <c r="B8" s="8">
        <v>429</v>
      </c>
      <c r="C8" s="8" t="s">
        <v>120</v>
      </c>
      <c r="D8" s="8" t="s">
        <v>119</v>
      </c>
      <c r="E8" s="8" t="s">
        <v>14</v>
      </c>
      <c r="F8" s="9">
        <f>IF($H$3=1,G8,0)+IF($J$3=1,I8,0)+IF($L$3=1,K8,0)+IF($N$3=1,M8,0)+IF($P$3=1,O8,0)</f>
        <v>104.31</v>
      </c>
      <c r="G8" s="9">
        <v>26.08</v>
      </c>
      <c r="H8" s="8">
        <v>1</v>
      </c>
      <c r="I8" s="9">
        <v>26.11</v>
      </c>
      <c r="J8" s="8">
        <v>2</v>
      </c>
      <c r="K8" s="9">
        <v>26.09</v>
      </c>
      <c r="L8" s="8">
        <v>1</v>
      </c>
      <c r="M8" s="9">
        <v>26.08</v>
      </c>
      <c r="N8" s="8">
        <v>2</v>
      </c>
      <c r="O8" s="9">
        <v>26.03</v>
      </c>
      <c r="P8" s="8">
        <v>1</v>
      </c>
    </row>
    <row r="9" spans="1:16" x14ac:dyDescent="0.25">
      <c r="A9" s="8">
        <f>RANK(F9,$F$4:$F$36,1)</f>
        <v>6</v>
      </c>
      <c r="B9" s="8">
        <v>424</v>
      </c>
      <c r="C9" s="8" t="s">
        <v>25</v>
      </c>
      <c r="D9" s="8" t="s">
        <v>26</v>
      </c>
      <c r="E9" s="8" t="s">
        <v>17</v>
      </c>
      <c r="F9" s="9">
        <f>IF($H$3=1,G9,0)+IF($J$3=1,I9,0)+IF($L$3=1,K9,0)+IF($N$3=1,M9,0)+IF($P$3=1,O9,0)</f>
        <v>104.5</v>
      </c>
      <c r="G9" s="9">
        <v>26.23</v>
      </c>
      <c r="H9" s="8">
        <v>2</v>
      </c>
      <c r="I9" s="9">
        <v>26.2</v>
      </c>
      <c r="J9" s="8">
        <v>1</v>
      </c>
      <c r="K9" s="9">
        <v>26.06</v>
      </c>
      <c r="L9" s="8">
        <v>2</v>
      </c>
      <c r="M9" s="9">
        <v>26.18</v>
      </c>
      <c r="N9" s="8">
        <v>1</v>
      </c>
      <c r="O9" s="9">
        <v>26.06</v>
      </c>
      <c r="P9" s="8">
        <v>2</v>
      </c>
    </row>
    <row r="10" spans="1:16" x14ac:dyDescent="0.25">
      <c r="A10" s="8">
        <f>RANK(F10,$F$4:$F$36,1)</f>
        <v>7</v>
      </c>
      <c r="B10" s="8">
        <v>432</v>
      </c>
      <c r="C10" s="8" t="s">
        <v>29</v>
      </c>
      <c r="D10" s="8" t="s">
        <v>30</v>
      </c>
      <c r="E10" s="8" t="s">
        <v>31</v>
      </c>
      <c r="F10" s="9">
        <f>IF($H$3=1,G10,0)+IF($J$3=1,I10,0)+IF($L$3=1,K10,0)+IF($N$3=1,M10,0)+IF($P$3=1,O10,0)</f>
        <v>104.58000000000001</v>
      </c>
      <c r="G10" s="9">
        <v>26.14</v>
      </c>
      <c r="H10" s="8">
        <v>2</v>
      </c>
      <c r="I10" s="9">
        <v>26.22</v>
      </c>
      <c r="J10" s="8">
        <v>1</v>
      </c>
      <c r="K10" s="9">
        <v>26.08</v>
      </c>
      <c r="L10" s="8">
        <v>2</v>
      </c>
      <c r="M10" s="9">
        <v>26.1</v>
      </c>
      <c r="N10" s="8">
        <v>1</v>
      </c>
      <c r="O10" s="9">
        <v>26.18</v>
      </c>
      <c r="P10" s="8">
        <v>2</v>
      </c>
    </row>
    <row r="11" spans="1:16" x14ac:dyDescent="0.25">
      <c r="A11" s="8">
        <f>RANK(F11,$F$4:$F$36,1)</f>
        <v>8</v>
      </c>
      <c r="B11" s="8">
        <v>410</v>
      </c>
      <c r="C11" s="8" t="s">
        <v>85</v>
      </c>
      <c r="D11" s="8" t="s">
        <v>116</v>
      </c>
      <c r="E11" s="8" t="s">
        <v>14</v>
      </c>
      <c r="F11" s="9">
        <f>IF($H$3=1,G11,0)+IF($J$3=1,I11,0)+IF($L$3=1,K11,0)+IF($N$3=1,M11,0)+IF($P$3=1,O11,0)</f>
        <v>104.61</v>
      </c>
      <c r="G11" s="9">
        <v>26.14</v>
      </c>
      <c r="H11" s="8">
        <v>2</v>
      </c>
      <c r="I11" s="9">
        <v>26.27</v>
      </c>
      <c r="J11" s="8">
        <v>1</v>
      </c>
      <c r="K11" s="9">
        <v>26.14</v>
      </c>
      <c r="L11" s="8">
        <v>2</v>
      </c>
      <c r="M11" s="9">
        <v>26.18</v>
      </c>
      <c r="N11" s="8">
        <v>1</v>
      </c>
      <c r="O11" s="9">
        <v>26.02</v>
      </c>
      <c r="P11" s="8">
        <v>2</v>
      </c>
    </row>
    <row r="12" spans="1:16" x14ac:dyDescent="0.25">
      <c r="A12" s="8">
        <f>RANK(F12,$F$4:$F$36,1)</f>
        <v>9</v>
      </c>
      <c r="B12" s="8">
        <v>409</v>
      </c>
      <c r="C12" s="8" t="s">
        <v>48</v>
      </c>
      <c r="D12" s="8" t="s">
        <v>49</v>
      </c>
      <c r="E12" s="8" t="s">
        <v>50</v>
      </c>
      <c r="F12" s="9">
        <f>IF($H$3=1,G12,0)+IF($J$3=1,I12,0)+IF($L$3=1,K12,0)+IF($N$3=1,M12,0)+IF($P$3=1,O12,0)</f>
        <v>104.61999999999999</v>
      </c>
      <c r="G12" s="9">
        <v>26.32</v>
      </c>
      <c r="H12" s="8">
        <v>1</v>
      </c>
      <c r="I12" s="9">
        <v>26.26</v>
      </c>
      <c r="J12" s="8">
        <v>2</v>
      </c>
      <c r="K12" s="9">
        <v>26.18</v>
      </c>
      <c r="L12" s="8">
        <v>1</v>
      </c>
      <c r="M12" s="9">
        <v>26.1</v>
      </c>
      <c r="N12" s="8">
        <v>2</v>
      </c>
      <c r="O12" s="9">
        <v>26.08</v>
      </c>
      <c r="P12" s="8">
        <v>1</v>
      </c>
    </row>
    <row r="13" spans="1:16" x14ac:dyDescent="0.25">
      <c r="A13" s="8">
        <f>RANK(F13,$F$4:$F$36,1)</f>
        <v>10</v>
      </c>
      <c r="B13" s="8">
        <v>407</v>
      </c>
      <c r="C13" s="8" t="s">
        <v>118</v>
      </c>
      <c r="D13" s="8" t="s">
        <v>117</v>
      </c>
      <c r="E13" s="8" t="s">
        <v>64</v>
      </c>
      <c r="F13" s="9">
        <f>IF($H$3=1,G13,0)+IF($J$3=1,I13,0)+IF($L$3=1,K13,0)+IF($N$3=1,M13,0)+IF($P$3=1,O13,0)</f>
        <v>104.63</v>
      </c>
      <c r="G13" s="9">
        <v>26.21</v>
      </c>
      <c r="H13" s="8">
        <v>1</v>
      </c>
      <c r="I13" s="9">
        <v>26.23</v>
      </c>
      <c r="J13" s="8">
        <v>2</v>
      </c>
      <c r="K13" s="9">
        <v>26.17</v>
      </c>
      <c r="L13" s="8">
        <v>1</v>
      </c>
      <c r="M13" s="9">
        <v>26.16</v>
      </c>
      <c r="N13" s="8">
        <v>2</v>
      </c>
      <c r="O13" s="9">
        <v>26.07</v>
      </c>
      <c r="P13" s="8">
        <v>1</v>
      </c>
    </row>
    <row r="14" spans="1:16" x14ac:dyDescent="0.25">
      <c r="A14" s="2">
        <f>RANK(F14,$F$4:$F$36,1)</f>
        <v>11</v>
      </c>
      <c r="B14" s="2">
        <v>428</v>
      </c>
      <c r="C14" s="2" t="s">
        <v>215</v>
      </c>
      <c r="D14" s="2" t="s">
        <v>208</v>
      </c>
      <c r="E14" s="2" t="s">
        <v>14</v>
      </c>
      <c r="F14" s="3">
        <f>IF($H$3=1,G14,0)+IF($J$3=1,I14,0)+IF($L$3=1,K14,0)+IF($N$3=1,M14,0)+IF($P$3=1,O14,0)</f>
        <v>104.72</v>
      </c>
      <c r="G14" s="3">
        <v>26.12</v>
      </c>
      <c r="H14" s="2">
        <v>2</v>
      </c>
      <c r="I14" s="3">
        <v>26.2</v>
      </c>
      <c r="J14" s="2">
        <v>1</v>
      </c>
      <c r="K14" s="3">
        <v>26.2</v>
      </c>
      <c r="L14" s="2">
        <v>2</v>
      </c>
      <c r="M14" s="3">
        <v>26.12</v>
      </c>
      <c r="N14" s="2">
        <v>1</v>
      </c>
      <c r="O14" s="3">
        <v>26.2</v>
      </c>
      <c r="P14" s="2">
        <v>2</v>
      </c>
    </row>
    <row r="15" spans="1:16" x14ac:dyDescent="0.25">
      <c r="A15" s="2">
        <f>RANK(F15,$F$4:$F$36,1)</f>
        <v>12</v>
      </c>
      <c r="B15" s="2">
        <v>402</v>
      </c>
      <c r="C15" s="2" t="s">
        <v>213</v>
      </c>
      <c r="D15" s="2" t="s">
        <v>214</v>
      </c>
      <c r="E15" s="2" t="s">
        <v>110</v>
      </c>
      <c r="F15" s="3">
        <f>IF($H$3=1,G15,0)+IF($J$3=1,I15,0)+IF($L$3=1,K15,0)+IF($N$3=1,M15,0)+IF($P$3=1,O15,0)</f>
        <v>104.77999999999999</v>
      </c>
      <c r="G15" s="3">
        <v>26.19</v>
      </c>
      <c r="H15" s="2">
        <v>2</v>
      </c>
      <c r="I15" s="3">
        <v>26.27</v>
      </c>
      <c r="J15" s="2">
        <v>1</v>
      </c>
      <c r="K15" s="3">
        <v>26.22</v>
      </c>
      <c r="L15" s="2">
        <v>2</v>
      </c>
      <c r="M15" s="3">
        <v>26.16</v>
      </c>
      <c r="N15" s="2">
        <v>1</v>
      </c>
      <c r="O15" s="3">
        <v>26.13</v>
      </c>
      <c r="P15" s="2">
        <v>2</v>
      </c>
    </row>
    <row r="16" spans="1:16" x14ac:dyDescent="0.25">
      <c r="A16" s="2">
        <f>RANK(F16,$F$4:$F$36,1)</f>
        <v>13</v>
      </c>
      <c r="B16" s="2">
        <v>408</v>
      </c>
      <c r="C16" s="2" t="s">
        <v>213</v>
      </c>
      <c r="D16" s="2" t="s">
        <v>212</v>
      </c>
      <c r="E16" s="2" t="s">
        <v>110</v>
      </c>
      <c r="F16" s="3">
        <f>IF($H$3=1,G16,0)+IF($J$3=1,I16,0)+IF($L$3=1,K16,0)+IF($N$3=1,M16,0)+IF($P$3=1,O16,0)</f>
        <v>104.8</v>
      </c>
      <c r="G16" s="3">
        <v>26.2</v>
      </c>
      <c r="H16" s="2">
        <v>2</v>
      </c>
      <c r="I16" s="3">
        <v>26.27</v>
      </c>
      <c r="J16" s="2">
        <v>1</v>
      </c>
      <c r="K16" s="3">
        <v>26.24</v>
      </c>
      <c r="L16" s="2">
        <v>2</v>
      </c>
      <c r="M16" s="3">
        <v>26.24</v>
      </c>
      <c r="N16" s="2">
        <v>1</v>
      </c>
      <c r="O16" s="3">
        <v>26.05</v>
      </c>
      <c r="P16" s="2">
        <v>2</v>
      </c>
    </row>
    <row r="17" spans="1:16" x14ac:dyDescent="0.25">
      <c r="A17" s="2">
        <f>RANK(F17,$F$4:$F$36,1)</f>
        <v>14</v>
      </c>
      <c r="B17" s="2">
        <v>415</v>
      </c>
      <c r="C17" s="2" t="s">
        <v>65</v>
      </c>
      <c r="D17" s="2" t="s">
        <v>211</v>
      </c>
      <c r="E17" s="2" t="s">
        <v>34</v>
      </c>
      <c r="F17" s="3">
        <f>IF($H$3=1,G17,0)+IF($J$3=1,I17,0)+IF($L$3=1,K17,0)+IF($N$3=1,M17,0)+IF($P$3=1,O17,0)</f>
        <v>104.80000000000001</v>
      </c>
      <c r="G17" s="3">
        <v>26.24</v>
      </c>
      <c r="H17" s="2">
        <v>1</v>
      </c>
      <c r="I17" s="3">
        <v>26.17</v>
      </c>
      <c r="J17" s="2">
        <v>2</v>
      </c>
      <c r="K17" s="3">
        <v>26.2</v>
      </c>
      <c r="L17" s="2">
        <v>1</v>
      </c>
      <c r="M17" s="3">
        <v>26.23</v>
      </c>
      <c r="N17" s="2">
        <v>2</v>
      </c>
      <c r="O17" s="3">
        <v>26.2</v>
      </c>
      <c r="P17" s="2">
        <v>1</v>
      </c>
    </row>
    <row r="18" spans="1:16" x14ac:dyDescent="0.25">
      <c r="A18" s="2">
        <f>RANK(F18,$F$4:$F$36,1)</f>
        <v>15</v>
      </c>
      <c r="B18" s="2">
        <v>434</v>
      </c>
      <c r="C18" s="2" t="s">
        <v>43</v>
      </c>
      <c r="D18" s="2" t="s">
        <v>44</v>
      </c>
      <c r="E18" s="2" t="s">
        <v>45</v>
      </c>
      <c r="F18" s="3">
        <f>IF($H$3=1,G18,0)+IF($J$3=1,I18,0)+IF($L$3=1,K18,0)+IF($N$3=1,M18,0)+IF($P$3=1,O18,0)</f>
        <v>104.88000000000001</v>
      </c>
      <c r="G18" s="3">
        <v>26.16</v>
      </c>
      <c r="H18" s="2">
        <v>2</v>
      </c>
      <c r="I18" s="3">
        <v>26.27</v>
      </c>
      <c r="J18" s="2">
        <v>1</v>
      </c>
      <c r="K18" s="3">
        <v>26.24</v>
      </c>
      <c r="L18" s="2">
        <v>2</v>
      </c>
      <c r="M18" s="3">
        <v>26.17</v>
      </c>
      <c r="N18" s="2">
        <v>1</v>
      </c>
      <c r="O18" s="3">
        <v>26.2</v>
      </c>
      <c r="P18" s="2">
        <v>2</v>
      </c>
    </row>
    <row r="19" spans="1:16" x14ac:dyDescent="0.25">
      <c r="A19" s="2">
        <f>RANK(F19,$F$4:$F$36,1)</f>
        <v>16</v>
      </c>
      <c r="B19" s="2">
        <v>411</v>
      </c>
      <c r="C19" s="2" t="s">
        <v>32</v>
      </c>
      <c r="D19" s="2" t="s">
        <v>33</v>
      </c>
      <c r="E19" s="2" t="s">
        <v>34</v>
      </c>
      <c r="F19" s="3">
        <f>IF($H$3=1,G19,0)+IF($J$3=1,I19,0)+IF($L$3=1,K19,0)+IF($N$3=1,M19,0)+IF($P$3=1,O19,0)</f>
        <v>104.93</v>
      </c>
      <c r="G19" s="3">
        <v>26.29</v>
      </c>
      <c r="H19" s="2">
        <v>1</v>
      </c>
      <c r="I19" s="3">
        <v>26.34</v>
      </c>
      <c r="J19" s="2">
        <v>2</v>
      </c>
      <c r="K19" s="3">
        <v>26.28</v>
      </c>
      <c r="L19" s="2">
        <v>1</v>
      </c>
      <c r="M19" s="3">
        <v>26.16</v>
      </c>
      <c r="N19" s="2">
        <v>2</v>
      </c>
      <c r="O19" s="3">
        <v>26.15</v>
      </c>
      <c r="P19" s="2">
        <v>1</v>
      </c>
    </row>
    <row r="20" spans="1:16" x14ac:dyDescent="0.25">
      <c r="A20" s="2">
        <f>RANK(F20,$F$4:$F$36,1)</f>
        <v>17</v>
      </c>
      <c r="B20" s="2">
        <v>414</v>
      </c>
      <c r="C20" s="2" t="s">
        <v>22</v>
      </c>
      <c r="D20" s="2" t="s">
        <v>23</v>
      </c>
      <c r="E20" s="2" t="s">
        <v>24</v>
      </c>
      <c r="F20" s="3">
        <f>IF($H$3=1,G20,0)+IF($J$3=1,I20,0)+IF($L$3=1,K20,0)+IF($N$3=1,M20,0)+IF($P$3=1,O20,0)</f>
        <v>104.97</v>
      </c>
      <c r="G20" s="3">
        <v>26.25</v>
      </c>
      <c r="H20" s="2">
        <v>2</v>
      </c>
      <c r="I20" s="3">
        <v>26.28</v>
      </c>
      <c r="J20" s="2">
        <v>1</v>
      </c>
      <c r="K20" s="3">
        <v>26.2</v>
      </c>
      <c r="L20" s="2">
        <v>2</v>
      </c>
      <c r="M20" s="3">
        <v>26.2</v>
      </c>
      <c r="N20" s="2">
        <v>1</v>
      </c>
      <c r="O20" s="3">
        <v>26.29</v>
      </c>
      <c r="P20" s="2">
        <v>2</v>
      </c>
    </row>
    <row r="21" spans="1:16" x14ac:dyDescent="0.25">
      <c r="A21" s="2">
        <f>RANK(F21,$F$4:$F$36,1)</f>
        <v>18</v>
      </c>
      <c r="B21" s="2">
        <v>419</v>
      </c>
      <c r="C21" s="2" t="s">
        <v>15</v>
      </c>
      <c r="D21" s="2" t="s">
        <v>18</v>
      </c>
      <c r="E21" s="2" t="s">
        <v>17</v>
      </c>
      <c r="F21" s="3">
        <f>IF($H$3=1,G21,0)+IF($J$3=1,I21,0)+IF($L$3=1,K21,0)+IF($N$3=1,M21,0)+IF($P$3=1,O21,0)</f>
        <v>104.97999999999999</v>
      </c>
      <c r="G21" s="3">
        <v>26.38</v>
      </c>
      <c r="H21" s="2">
        <v>1</v>
      </c>
      <c r="I21" s="3">
        <v>26.31</v>
      </c>
      <c r="J21" s="2">
        <v>2</v>
      </c>
      <c r="K21" s="3">
        <v>26.26</v>
      </c>
      <c r="L21" s="2">
        <v>1</v>
      </c>
      <c r="M21" s="3">
        <v>26.2</v>
      </c>
      <c r="N21" s="2">
        <v>2</v>
      </c>
      <c r="O21" s="3">
        <v>26.21</v>
      </c>
      <c r="P21" s="2">
        <v>1</v>
      </c>
    </row>
    <row r="22" spans="1:16" x14ac:dyDescent="0.25">
      <c r="A22" s="2">
        <f>RANK(F22,$F$4:$F$36,1)</f>
        <v>19</v>
      </c>
      <c r="B22" s="2">
        <v>435</v>
      </c>
      <c r="C22" s="2" t="s">
        <v>210</v>
      </c>
      <c r="D22" s="2" t="s">
        <v>73</v>
      </c>
      <c r="E22" s="2" t="s">
        <v>175</v>
      </c>
      <c r="F22" s="3">
        <f>IF($H$3=1,G22,0)+IF($J$3=1,I22,0)+IF($L$3=1,K22,0)+IF($N$3=1,M22,0)+IF($P$3=1,O22,0)</f>
        <v>105.00999999999999</v>
      </c>
      <c r="G22" s="3">
        <v>26.24</v>
      </c>
      <c r="H22" s="2">
        <v>1</v>
      </c>
      <c r="I22" s="3">
        <v>26.24</v>
      </c>
      <c r="J22" s="2">
        <v>2</v>
      </c>
      <c r="K22" s="3">
        <v>26.24</v>
      </c>
      <c r="L22" s="2">
        <v>1</v>
      </c>
      <c r="M22" s="3">
        <v>26.26</v>
      </c>
      <c r="N22" s="2">
        <v>2</v>
      </c>
      <c r="O22" s="3">
        <v>26.27</v>
      </c>
      <c r="P22" s="2">
        <v>1</v>
      </c>
    </row>
    <row r="23" spans="1:16" x14ac:dyDescent="0.25">
      <c r="A23" s="2">
        <f>RANK(F23,$F$4:$F$36,1)</f>
        <v>20</v>
      </c>
      <c r="B23" s="2">
        <v>401</v>
      </c>
      <c r="C23" s="2" t="s">
        <v>87</v>
      </c>
      <c r="D23" s="2" t="s">
        <v>13</v>
      </c>
      <c r="E23" s="2" t="s">
        <v>14</v>
      </c>
      <c r="F23" s="3">
        <f>IF($H$3=1,G23,0)+IF($J$3=1,I23,0)+IF($L$3=1,K23,0)+IF($N$3=1,M23,0)+IF($P$3=1,O23,0)</f>
        <v>105.02000000000001</v>
      </c>
      <c r="G23" s="3">
        <v>26.26</v>
      </c>
      <c r="H23" s="2">
        <v>1</v>
      </c>
      <c r="I23" s="3">
        <v>26.27</v>
      </c>
      <c r="J23" s="2">
        <v>2</v>
      </c>
      <c r="K23" s="3">
        <v>26.29</v>
      </c>
      <c r="L23" s="2">
        <v>1</v>
      </c>
      <c r="M23" s="3">
        <v>26.17</v>
      </c>
      <c r="N23" s="2">
        <v>2</v>
      </c>
      <c r="O23" s="3">
        <v>26.29</v>
      </c>
      <c r="P23" s="2">
        <v>1</v>
      </c>
    </row>
    <row r="24" spans="1:16" x14ac:dyDescent="0.25">
      <c r="A24" s="2">
        <f>RANK(F24,$F$4:$F$36,1)</f>
        <v>21</v>
      </c>
      <c r="B24" s="2">
        <v>423</v>
      </c>
      <c r="C24" s="2" t="s">
        <v>209</v>
      </c>
      <c r="D24" s="2" t="s">
        <v>208</v>
      </c>
      <c r="E24" s="2" t="s">
        <v>112</v>
      </c>
      <c r="F24" s="3">
        <f>IF($H$3=1,G24,0)+IF($J$3=1,I24,0)+IF($L$3=1,K24,0)+IF($N$3=1,M24,0)+IF($P$3=1,O24,0)</f>
        <v>105.03</v>
      </c>
      <c r="G24" s="3">
        <v>26.23</v>
      </c>
      <c r="H24" s="2">
        <v>1</v>
      </c>
      <c r="I24" s="3">
        <v>26.33</v>
      </c>
      <c r="J24" s="2">
        <v>2</v>
      </c>
      <c r="K24" s="3">
        <v>26.21</v>
      </c>
      <c r="L24" s="2">
        <v>1</v>
      </c>
      <c r="M24" s="3">
        <v>26.27</v>
      </c>
      <c r="N24" s="2">
        <v>2</v>
      </c>
      <c r="O24" s="3">
        <v>26.22</v>
      </c>
      <c r="P24" s="2">
        <v>1</v>
      </c>
    </row>
    <row r="25" spans="1:16" x14ac:dyDescent="0.25">
      <c r="A25" s="2">
        <f>RANK(F25,$F$4:$F$36,1)</f>
        <v>22</v>
      </c>
      <c r="B25" s="2">
        <v>404</v>
      </c>
      <c r="C25" s="2" t="s">
        <v>155</v>
      </c>
      <c r="D25" s="2" t="s">
        <v>207</v>
      </c>
      <c r="E25" s="2" t="s">
        <v>14</v>
      </c>
      <c r="F25" s="3">
        <f>IF($H$3=1,G25,0)+IF($J$3=1,I25,0)+IF($L$3=1,K25,0)+IF($N$3=1,M25,0)+IF($P$3=1,O25,0)</f>
        <v>105.09</v>
      </c>
      <c r="G25" s="3">
        <v>26.09</v>
      </c>
      <c r="H25" s="2">
        <v>2</v>
      </c>
      <c r="I25" s="3">
        <v>26.31</v>
      </c>
      <c r="J25" s="2">
        <v>1</v>
      </c>
      <c r="K25" s="3">
        <v>26.28</v>
      </c>
      <c r="L25" s="2">
        <v>2</v>
      </c>
      <c r="M25" s="3">
        <v>26.26</v>
      </c>
      <c r="N25" s="2">
        <v>1</v>
      </c>
      <c r="O25" s="3">
        <v>26.24</v>
      </c>
      <c r="P25" s="2">
        <v>2</v>
      </c>
    </row>
    <row r="26" spans="1:16" x14ac:dyDescent="0.25">
      <c r="A26" s="2">
        <f>RANK(F26,$F$4:$F$36,1)</f>
        <v>23</v>
      </c>
      <c r="B26" s="2">
        <v>418</v>
      </c>
      <c r="C26" s="2" t="s">
        <v>35</v>
      </c>
      <c r="D26" s="2" t="s">
        <v>36</v>
      </c>
      <c r="E26" s="2" t="s">
        <v>37</v>
      </c>
      <c r="F26" s="3">
        <f>IF($H$3=1,G26,0)+IF($J$3=1,I26,0)+IF($L$3=1,K26,0)+IF($N$3=1,M26,0)+IF($P$3=1,O26,0)</f>
        <v>105.16</v>
      </c>
      <c r="G26" s="3">
        <v>26.33</v>
      </c>
      <c r="H26" s="2">
        <v>2</v>
      </c>
      <c r="I26" s="3">
        <v>26.36</v>
      </c>
      <c r="J26" s="2">
        <v>1</v>
      </c>
      <c r="K26" s="3">
        <v>26.3</v>
      </c>
      <c r="L26" s="2">
        <v>2</v>
      </c>
      <c r="M26" s="3">
        <v>26.29</v>
      </c>
      <c r="N26" s="2">
        <v>1</v>
      </c>
      <c r="O26" s="3">
        <v>26.21</v>
      </c>
      <c r="P26" s="2">
        <v>2</v>
      </c>
    </row>
    <row r="27" spans="1:16" x14ac:dyDescent="0.25">
      <c r="A27" s="2">
        <f>RANK(F27,$F$4:$F$36,1)</f>
        <v>24</v>
      </c>
      <c r="B27" s="2">
        <v>431</v>
      </c>
      <c r="C27" s="2" t="s">
        <v>41</v>
      </c>
      <c r="D27" s="2" t="s">
        <v>42</v>
      </c>
      <c r="E27" s="2" t="s">
        <v>31</v>
      </c>
      <c r="F27" s="3">
        <f>IF($H$3=1,G27,0)+IF($J$3=1,I27,0)+IF($L$3=1,K27,0)+IF($N$3=1,M27,0)+IF($P$3=1,O27,0)</f>
        <v>105.16000000000001</v>
      </c>
      <c r="G27" s="3">
        <v>26.27</v>
      </c>
      <c r="H27" s="2">
        <v>1</v>
      </c>
      <c r="I27" s="3">
        <v>26.21</v>
      </c>
      <c r="J27" s="2">
        <v>2</v>
      </c>
      <c r="K27" s="3">
        <v>26.27</v>
      </c>
      <c r="L27" s="2">
        <v>1</v>
      </c>
      <c r="M27" s="3">
        <v>26.23</v>
      </c>
      <c r="N27" s="2">
        <v>2</v>
      </c>
      <c r="O27" s="3">
        <v>26.45</v>
      </c>
      <c r="P27" s="2">
        <v>1</v>
      </c>
    </row>
    <row r="28" spans="1:16" x14ac:dyDescent="0.25">
      <c r="A28" s="2">
        <f>RANK(F28,$F$4:$F$36,1)</f>
        <v>25</v>
      </c>
      <c r="B28" s="2">
        <v>422</v>
      </c>
      <c r="C28" s="2" t="s">
        <v>43</v>
      </c>
      <c r="D28" s="2" t="s">
        <v>206</v>
      </c>
      <c r="E28" s="2" t="s">
        <v>45</v>
      </c>
      <c r="F28" s="3">
        <f>IF($H$3=1,G28,0)+IF($J$3=1,I28,0)+IF($L$3=1,K28,0)+IF($N$3=1,M28,0)+IF($P$3=1,O28,0)</f>
        <v>105.17999999999999</v>
      </c>
      <c r="G28" s="3">
        <v>26.29</v>
      </c>
      <c r="H28" s="2">
        <v>2</v>
      </c>
      <c r="I28" s="3">
        <v>26.27</v>
      </c>
      <c r="J28" s="2">
        <v>1</v>
      </c>
      <c r="K28" s="3">
        <v>26.15</v>
      </c>
      <c r="L28" s="2">
        <v>2</v>
      </c>
      <c r="M28" s="3">
        <v>26.43</v>
      </c>
      <c r="N28" s="2">
        <v>1</v>
      </c>
      <c r="O28" s="3">
        <v>26.33</v>
      </c>
      <c r="P28" s="2">
        <v>2</v>
      </c>
    </row>
    <row r="29" spans="1:16" x14ac:dyDescent="0.25">
      <c r="A29" s="2">
        <f>RANK(F29,$F$4:$F$36,1)</f>
        <v>27</v>
      </c>
      <c r="B29" s="2">
        <v>413</v>
      </c>
      <c r="C29" s="2" t="s">
        <v>19</v>
      </c>
      <c r="D29" s="2" t="s">
        <v>20</v>
      </c>
      <c r="E29" s="2" t="s">
        <v>21</v>
      </c>
      <c r="F29" s="3">
        <f>IF($H$3=1,G29,0)+IF($J$3=1,I29,0)+IF($L$3=1,K29,0)+IF($N$3=1,M29,0)+IF($P$3=1,O29,0)</f>
        <v>105.26</v>
      </c>
      <c r="G29" s="3">
        <v>26.45</v>
      </c>
      <c r="H29" s="2">
        <v>1</v>
      </c>
      <c r="I29" s="3">
        <v>26.32</v>
      </c>
      <c r="J29" s="2">
        <v>2</v>
      </c>
      <c r="K29" s="3">
        <v>26.39</v>
      </c>
      <c r="L29" s="2">
        <v>1</v>
      </c>
      <c r="M29" s="3">
        <v>26.3</v>
      </c>
      <c r="N29" s="2">
        <v>2</v>
      </c>
      <c r="O29" s="3">
        <v>26.25</v>
      </c>
      <c r="P29" s="2">
        <v>1</v>
      </c>
    </row>
    <row r="30" spans="1:16" x14ac:dyDescent="0.25">
      <c r="A30" s="2">
        <f>RANK(F30,$F$4:$F$36,1)</f>
        <v>26</v>
      </c>
      <c r="B30" s="2">
        <v>416</v>
      </c>
      <c r="C30" s="2" t="s">
        <v>205</v>
      </c>
      <c r="D30" s="2" t="s">
        <v>204</v>
      </c>
      <c r="E30" s="2" t="s">
        <v>64</v>
      </c>
      <c r="F30" s="3">
        <f>IF($H$3=1,G30,0)+IF($J$3=1,I30,0)+IF($L$3=1,K30,0)+IF($N$3=1,M30,0)+IF($P$3=1,O30,0)</f>
        <v>105.25999999999999</v>
      </c>
      <c r="G30" s="3">
        <v>26.31</v>
      </c>
      <c r="H30" s="2">
        <v>2</v>
      </c>
      <c r="I30" s="3">
        <v>26.42</v>
      </c>
      <c r="J30" s="2">
        <v>1</v>
      </c>
      <c r="K30" s="3">
        <v>26.27</v>
      </c>
      <c r="L30" s="2">
        <v>2</v>
      </c>
      <c r="M30" s="3">
        <v>26.32</v>
      </c>
      <c r="N30" s="2">
        <v>1</v>
      </c>
      <c r="O30" s="3">
        <v>26.25</v>
      </c>
      <c r="P30" s="2">
        <v>2</v>
      </c>
    </row>
    <row r="31" spans="1:16" x14ac:dyDescent="0.25">
      <c r="A31" s="2">
        <f>RANK(F31,$F$4:$F$36,1)</f>
        <v>28</v>
      </c>
      <c r="B31" s="2">
        <v>421</v>
      </c>
      <c r="C31" s="2" t="s">
        <v>203</v>
      </c>
      <c r="D31" s="2" t="s">
        <v>202</v>
      </c>
      <c r="E31" s="2" t="s">
        <v>56</v>
      </c>
      <c r="F31" s="3">
        <f>IF($H$3=1,G31,0)+IF($J$3=1,I31,0)+IF($L$3=1,K31,0)+IF($N$3=1,M31,0)+IF($P$3=1,O31,0)</f>
        <v>105.32999999999998</v>
      </c>
      <c r="G31" s="3">
        <v>26.33</v>
      </c>
      <c r="H31" s="2">
        <v>1</v>
      </c>
      <c r="I31" s="3">
        <v>26.37</v>
      </c>
      <c r="J31" s="2">
        <v>2</v>
      </c>
      <c r="K31" s="3">
        <v>26.31</v>
      </c>
      <c r="L31" s="2">
        <v>1</v>
      </c>
      <c r="M31" s="3">
        <v>26.36</v>
      </c>
      <c r="N31" s="2">
        <v>2</v>
      </c>
      <c r="O31" s="3">
        <v>26.29</v>
      </c>
      <c r="P31" s="2">
        <v>1</v>
      </c>
    </row>
    <row r="32" spans="1:16" x14ac:dyDescent="0.25">
      <c r="A32" s="2">
        <f>RANK(F32,$F$4:$F$36,1)</f>
        <v>29</v>
      </c>
      <c r="B32" s="2">
        <v>405</v>
      </c>
      <c r="C32" s="2" t="s">
        <v>168</v>
      </c>
      <c r="D32" s="2" t="s">
        <v>73</v>
      </c>
      <c r="E32" s="2" t="s">
        <v>31</v>
      </c>
      <c r="F32" s="3">
        <f>IF($H$3=1,G32,0)+IF($J$3=1,I32,0)+IF($L$3=1,K32,0)+IF($N$3=1,M32,0)+IF($P$3=1,O32,0)</f>
        <v>105.34</v>
      </c>
      <c r="G32" s="3">
        <v>26.37</v>
      </c>
      <c r="H32" s="2">
        <v>1</v>
      </c>
      <c r="I32" s="3">
        <v>26.36</v>
      </c>
      <c r="J32" s="2">
        <v>2</v>
      </c>
      <c r="K32" s="3">
        <v>26.34</v>
      </c>
      <c r="L32" s="2">
        <v>1</v>
      </c>
      <c r="M32" s="3">
        <v>26.32</v>
      </c>
      <c r="N32" s="2">
        <v>2</v>
      </c>
      <c r="O32" s="3">
        <v>26.32</v>
      </c>
      <c r="P32" s="2">
        <v>1</v>
      </c>
    </row>
    <row r="33" spans="1:16" x14ac:dyDescent="0.25">
      <c r="A33" s="2">
        <f>RANK(F33,$F$4:$F$36,1)</f>
        <v>30</v>
      </c>
      <c r="B33" s="2">
        <v>427</v>
      </c>
      <c r="C33" s="2" t="s">
        <v>201</v>
      </c>
      <c r="D33" s="2" t="s">
        <v>200</v>
      </c>
      <c r="E33" s="2" t="s">
        <v>14</v>
      </c>
      <c r="F33" s="3">
        <f>IF($H$3=1,G33,0)+IF($J$3=1,I33,0)+IF($L$3=1,K33,0)+IF($N$3=1,M33,0)+IF($P$3=1,O33,0)</f>
        <v>105.46</v>
      </c>
      <c r="G33" s="3">
        <v>26.38</v>
      </c>
      <c r="H33" s="2">
        <v>1</v>
      </c>
      <c r="I33" s="3">
        <v>26.3</v>
      </c>
      <c r="J33" s="2">
        <v>2</v>
      </c>
      <c r="K33" s="3">
        <v>26.45</v>
      </c>
      <c r="L33" s="2">
        <v>1</v>
      </c>
      <c r="M33" s="3">
        <v>26.35</v>
      </c>
      <c r="N33" s="2">
        <v>2</v>
      </c>
      <c r="O33" s="3">
        <v>26.36</v>
      </c>
      <c r="P33" s="2">
        <v>1</v>
      </c>
    </row>
    <row r="34" spans="1:16" x14ac:dyDescent="0.25">
      <c r="A34" s="2">
        <f>RANK(F34,$F$4:$F$36,1)</f>
        <v>31</v>
      </c>
      <c r="B34" s="2">
        <v>426</v>
      </c>
      <c r="C34" s="2" t="s">
        <v>199</v>
      </c>
      <c r="D34" s="2" t="s">
        <v>96</v>
      </c>
      <c r="E34" s="2" t="s">
        <v>71</v>
      </c>
      <c r="F34" s="3">
        <f>IF($H$3=1,G34,0)+IF($J$3=1,I34,0)+IF($L$3=1,K34,0)+IF($N$3=1,M34,0)+IF($P$3=1,O34,0)</f>
        <v>105.5</v>
      </c>
      <c r="G34" s="3">
        <v>26.36</v>
      </c>
      <c r="H34" s="2">
        <v>2</v>
      </c>
      <c r="I34" s="3">
        <v>26.48</v>
      </c>
      <c r="J34" s="2">
        <v>1</v>
      </c>
      <c r="K34" s="3">
        <v>26.29</v>
      </c>
      <c r="L34" s="2">
        <v>2</v>
      </c>
      <c r="M34" s="3">
        <v>26.41</v>
      </c>
      <c r="N34" s="2">
        <v>1</v>
      </c>
      <c r="O34" s="3">
        <v>26.32</v>
      </c>
      <c r="P34" s="2">
        <v>2</v>
      </c>
    </row>
    <row r="35" spans="1:16" x14ac:dyDescent="0.25">
      <c r="A35" s="2">
        <f>RANK(F35,$F$4:$F$36,1)</f>
        <v>32</v>
      </c>
      <c r="B35" s="2">
        <v>412</v>
      </c>
      <c r="C35" s="2" t="s">
        <v>198</v>
      </c>
      <c r="D35" s="2" t="s">
        <v>94</v>
      </c>
      <c r="E35" s="2" t="s">
        <v>50</v>
      </c>
      <c r="F35" s="3">
        <f>IF($H$3=1,G35,0)+IF($J$3=1,I35,0)+IF($L$3=1,K35,0)+IF($N$3=1,M35,0)+IF($P$3=1,O35,0)</f>
        <v>105.72</v>
      </c>
      <c r="G35" s="3">
        <v>26.38</v>
      </c>
      <c r="H35" s="2">
        <v>2</v>
      </c>
      <c r="I35" s="3">
        <v>26.51</v>
      </c>
      <c r="J35" s="2">
        <v>1</v>
      </c>
      <c r="K35" s="3">
        <v>26.35</v>
      </c>
      <c r="L35" s="2">
        <v>2</v>
      </c>
      <c r="M35" s="3">
        <v>26.41</v>
      </c>
      <c r="N35" s="2">
        <v>1</v>
      </c>
      <c r="O35" s="3">
        <v>26.45</v>
      </c>
      <c r="P35" s="2">
        <v>2</v>
      </c>
    </row>
    <row r="36" spans="1:16" x14ac:dyDescent="0.25">
      <c r="A36" s="2">
        <f>RANK(F36,$F$4:$F$36,1)</f>
        <v>33</v>
      </c>
      <c r="B36" s="2">
        <v>403</v>
      </c>
      <c r="C36" s="2" t="s">
        <v>97</v>
      </c>
      <c r="D36" s="2" t="s">
        <v>197</v>
      </c>
      <c r="E36" s="2" t="s">
        <v>64</v>
      </c>
      <c r="F36" s="3">
        <f>IF($H$3=1,G36,0)+IF($J$3=1,I36,0)+IF($L$3=1,K36,0)+IF($N$3=1,M36,0)+IF($P$3=1,O36,0)</f>
        <v>105.87</v>
      </c>
      <c r="G36" s="3">
        <v>26.41</v>
      </c>
      <c r="H36" s="2">
        <v>1</v>
      </c>
      <c r="I36" s="3">
        <v>26.42</v>
      </c>
      <c r="J36" s="2">
        <v>2</v>
      </c>
      <c r="K36" s="3">
        <v>26.51</v>
      </c>
      <c r="L36" s="2">
        <v>1</v>
      </c>
      <c r="M36" s="3">
        <v>26.37</v>
      </c>
      <c r="N36" s="2">
        <v>2</v>
      </c>
      <c r="O36" s="3">
        <v>26.57</v>
      </c>
      <c r="P36" s="2">
        <v>1</v>
      </c>
    </row>
  </sheetData>
  <mergeCells count="2">
    <mergeCell ref="A1:P1"/>
    <mergeCell ref="A2:P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3.75" x14ac:dyDescent="0.5">
      <c r="A2" s="5" t="s">
        <v>219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0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  <c r="O3" s="1" t="s">
        <v>161</v>
      </c>
      <c r="P3" s="1">
        <v>1</v>
      </c>
    </row>
    <row r="4" spans="1:16" x14ac:dyDescent="0.25">
      <c r="A4" s="8">
        <f>RANK(F4,$F$4:$F$14,1)</f>
        <v>1</v>
      </c>
      <c r="B4" s="8">
        <v>503</v>
      </c>
      <c r="C4" s="8" t="s">
        <v>57</v>
      </c>
      <c r="D4" s="8" t="s">
        <v>20</v>
      </c>
      <c r="E4" s="8" t="s">
        <v>58</v>
      </c>
      <c r="F4" s="9">
        <f>IF($L$3=1,ABS(K4-I4),0)+IF($N$3=1,ABS(M4-I4),0)+IF($P$3=1,ABS(O4-I4),0)</f>
        <v>0.26999999999999602</v>
      </c>
      <c r="G4" s="9">
        <v>26.47</v>
      </c>
      <c r="H4" s="8">
        <v>1</v>
      </c>
      <c r="I4" s="9">
        <v>26.45</v>
      </c>
      <c r="J4" s="8">
        <v>1</v>
      </c>
      <c r="K4" s="9">
        <v>26.37</v>
      </c>
      <c r="L4" s="8">
        <v>1</v>
      </c>
      <c r="M4" s="9">
        <v>26.54</v>
      </c>
      <c r="N4" s="8">
        <v>1</v>
      </c>
      <c r="O4" s="9">
        <v>26.35</v>
      </c>
      <c r="P4" s="8">
        <v>1</v>
      </c>
    </row>
    <row r="5" spans="1:16" x14ac:dyDescent="0.25">
      <c r="A5" s="8">
        <f>RANK(F5,$F$4:$F$14,1)</f>
        <v>2</v>
      </c>
      <c r="B5" s="8">
        <v>501</v>
      </c>
      <c r="C5" s="8" t="s">
        <v>67</v>
      </c>
      <c r="D5" s="8" t="s">
        <v>68</v>
      </c>
      <c r="E5" s="8" t="s">
        <v>14</v>
      </c>
      <c r="F5" s="9">
        <f>IF($L$3=1,ABS(K5-I5),0)+IF($N$3=1,ABS(M5-I5),0)+IF($P$3=1,ABS(O5-I5),0)</f>
        <v>0.27999999999999758</v>
      </c>
      <c r="G5" s="9">
        <v>26.52</v>
      </c>
      <c r="H5" s="8">
        <v>1</v>
      </c>
      <c r="I5" s="9">
        <v>26.23</v>
      </c>
      <c r="J5" s="8">
        <v>1</v>
      </c>
      <c r="K5" s="9">
        <v>26.17</v>
      </c>
      <c r="L5" s="8">
        <v>1</v>
      </c>
      <c r="M5" s="9">
        <v>26.34</v>
      </c>
      <c r="N5" s="8">
        <v>1</v>
      </c>
      <c r="O5" s="9">
        <v>26.12</v>
      </c>
      <c r="P5" s="8">
        <v>1</v>
      </c>
    </row>
    <row r="6" spans="1:16" x14ac:dyDescent="0.25">
      <c r="A6" s="8">
        <f>RANK(F6,$F$4:$F$14,1)</f>
        <v>3</v>
      </c>
      <c r="B6" s="8">
        <v>506</v>
      </c>
      <c r="C6" s="8" t="s">
        <v>72</v>
      </c>
      <c r="D6" s="8" t="s">
        <v>73</v>
      </c>
      <c r="E6" s="8" t="s">
        <v>74</v>
      </c>
      <c r="F6" s="9">
        <f>IF($L$3=1,ABS(K6-I6),0)+IF($N$3=1,ABS(M6-I6),0)+IF($P$3=1,ABS(O6-I6),0)</f>
        <v>0.33999999999999631</v>
      </c>
      <c r="G6" s="9">
        <v>27.8</v>
      </c>
      <c r="H6" s="8">
        <v>2</v>
      </c>
      <c r="I6" s="9">
        <v>27.99</v>
      </c>
      <c r="J6" s="8">
        <v>2</v>
      </c>
      <c r="K6" s="9">
        <v>27.86</v>
      </c>
      <c r="L6" s="8">
        <v>2</v>
      </c>
      <c r="M6" s="9">
        <v>27.86</v>
      </c>
      <c r="N6" s="8">
        <v>2</v>
      </c>
      <c r="O6" s="9">
        <v>27.91</v>
      </c>
      <c r="P6" s="8">
        <v>2</v>
      </c>
    </row>
    <row r="7" spans="1:16" x14ac:dyDescent="0.25">
      <c r="A7" s="8">
        <f>RANK(F7,$F$4:$F$14,1)</f>
        <v>4</v>
      </c>
      <c r="B7" s="8">
        <v>512</v>
      </c>
      <c r="C7" s="8" t="s">
        <v>126</v>
      </c>
      <c r="D7" s="8" t="s">
        <v>125</v>
      </c>
      <c r="E7" s="8" t="s">
        <v>124</v>
      </c>
      <c r="F7" s="9">
        <f>IF($L$3=1,ABS(K7-I7),0)+IF($N$3=1,ABS(M7-I7),0)+IF($P$3=1,ABS(O7-I7),0)</f>
        <v>0.37000000000000099</v>
      </c>
      <c r="G7" s="9">
        <v>26.2</v>
      </c>
      <c r="H7" s="8">
        <v>2</v>
      </c>
      <c r="I7" s="9">
        <v>26.05</v>
      </c>
      <c r="J7" s="8">
        <v>2</v>
      </c>
      <c r="K7" s="9">
        <v>25.87</v>
      </c>
      <c r="L7" s="8">
        <v>2</v>
      </c>
      <c r="M7" s="9">
        <v>25.95</v>
      </c>
      <c r="N7" s="8">
        <v>2</v>
      </c>
      <c r="O7" s="9">
        <v>25.96</v>
      </c>
      <c r="P7" s="8">
        <v>2</v>
      </c>
    </row>
    <row r="8" spans="1:16" x14ac:dyDescent="0.25">
      <c r="A8" s="2">
        <f>RANK(F8,$F$4:$F$14,1)</f>
        <v>5</v>
      </c>
      <c r="B8" s="2">
        <v>502</v>
      </c>
      <c r="C8" s="2" t="s">
        <v>69</v>
      </c>
      <c r="D8" s="2" t="s">
        <v>70</v>
      </c>
      <c r="E8" s="2" t="s">
        <v>71</v>
      </c>
      <c r="F8" s="3">
        <f>IF($L$3=1,ABS(K8-I8),0)+IF($N$3=1,ABS(M8-I8),0)+IF($P$3=1,ABS(O8-I8),0)</f>
        <v>0.41000000000000014</v>
      </c>
      <c r="G8" s="3">
        <v>27.26</v>
      </c>
      <c r="H8" s="2">
        <v>2</v>
      </c>
      <c r="I8" s="3">
        <v>26.92</v>
      </c>
      <c r="J8" s="2">
        <v>2</v>
      </c>
      <c r="K8" s="3">
        <v>26.94</v>
      </c>
      <c r="L8" s="2">
        <v>2</v>
      </c>
      <c r="M8" s="3">
        <v>27.23</v>
      </c>
      <c r="N8" s="2">
        <v>2</v>
      </c>
      <c r="O8" s="3">
        <v>26.84</v>
      </c>
      <c r="P8" s="2">
        <v>2</v>
      </c>
    </row>
    <row r="9" spans="1:16" x14ac:dyDescent="0.25">
      <c r="A9" s="2">
        <f>RANK(F9,$F$4:$F$14,1)</f>
        <v>6</v>
      </c>
      <c r="B9" s="2">
        <v>507</v>
      </c>
      <c r="C9" s="2" t="s">
        <v>52</v>
      </c>
      <c r="D9" s="2" t="s">
        <v>53</v>
      </c>
      <c r="E9" s="2" t="s">
        <v>34</v>
      </c>
      <c r="F9" s="3">
        <f>IF($L$3=1,ABS(K9-I9),0)+IF($N$3=1,ABS(M9-I9),0)+IF($P$3=1,ABS(O9-I9),0)</f>
        <v>0.46999999999999886</v>
      </c>
      <c r="G9" s="3">
        <v>24.69</v>
      </c>
      <c r="H9" s="2">
        <v>2</v>
      </c>
      <c r="I9" s="3">
        <v>24.63</v>
      </c>
      <c r="J9" s="2">
        <v>2</v>
      </c>
      <c r="K9" s="3">
        <v>24.39</v>
      </c>
      <c r="L9" s="2">
        <v>2</v>
      </c>
      <c r="M9" s="3">
        <v>24.45</v>
      </c>
      <c r="N9" s="2">
        <v>2</v>
      </c>
      <c r="O9" s="3">
        <v>24.58</v>
      </c>
      <c r="P9" s="2">
        <v>2</v>
      </c>
    </row>
    <row r="10" spans="1:16" x14ac:dyDescent="0.25">
      <c r="A10" s="2">
        <f>RANK(F10,$F$4:$F$14,1)</f>
        <v>7</v>
      </c>
      <c r="B10" s="2">
        <v>511</v>
      </c>
      <c r="C10" s="2" t="s">
        <v>54</v>
      </c>
      <c r="D10" s="2" t="s">
        <v>55</v>
      </c>
      <c r="E10" s="2" t="s">
        <v>56</v>
      </c>
      <c r="F10" s="3">
        <f>IF($L$3=1,ABS(K10-I10),0)+IF($N$3=1,ABS(M10-I10),0)+IF($P$3=1,ABS(O10-I10),0)</f>
        <v>0.50999999999999446</v>
      </c>
      <c r="G10" s="3">
        <v>25.76</v>
      </c>
      <c r="H10" s="2">
        <v>1</v>
      </c>
      <c r="I10" s="3">
        <v>25.65</v>
      </c>
      <c r="J10" s="2">
        <v>1</v>
      </c>
      <c r="K10" s="3">
        <v>25.35</v>
      </c>
      <c r="L10" s="2">
        <v>1</v>
      </c>
      <c r="M10" s="3">
        <v>25.46</v>
      </c>
      <c r="N10" s="2">
        <v>1</v>
      </c>
      <c r="O10" s="3">
        <v>25.63</v>
      </c>
      <c r="P10" s="2">
        <v>1</v>
      </c>
    </row>
    <row r="11" spans="1:16" x14ac:dyDescent="0.25">
      <c r="A11" s="2">
        <f>RANK(F11,$F$4:$F$14,1)</f>
        <v>8</v>
      </c>
      <c r="B11" s="2">
        <v>508</v>
      </c>
      <c r="C11" s="2" t="s">
        <v>65</v>
      </c>
      <c r="D11" s="2" t="s">
        <v>66</v>
      </c>
      <c r="E11" s="2" t="s">
        <v>34</v>
      </c>
      <c r="F11" s="3">
        <f>IF($L$3=1,ABS(K11-I11),0)+IF($N$3=1,ABS(M11-I11),0)+IF($P$3=1,ABS(O11-I11),0)</f>
        <v>0.71000000000000441</v>
      </c>
      <c r="G11" s="3">
        <v>25.88</v>
      </c>
      <c r="H11" s="2">
        <v>1</v>
      </c>
      <c r="I11" s="3">
        <v>25.8</v>
      </c>
      <c r="J11" s="2">
        <v>1</v>
      </c>
      <c r="K11" s="3">
        <v>25.38</v>
      </c>
      <c r="L11" s="2">
        <v>1</v>
      </c>
      <c r="M11" s="3">
        <v>25.57</v>
      </c>
      <c r="N11" s="2">
        <v>1</v>
      </c>
      <c r="O11" s="3">
        <v>25.74</v>
      </c>
      <c r="P11" s="2">
        <v>1</v>
      </c>
    </row>
    <row r="12" spans="1:16" x14ac:dyDescent="0.25">
      <c r="A12" s="2">
        <f>RANK(F12,$F$4:$F$14,1)</f>
        <v>8</v>
      </c>
      <c r="B12" s="2">
        <v>509</v>
      </c>
      <c r="C12" s="2" t="s">
        <v>62</v>
      </c>
      <c r="D12" s="2" t="s">
        <v>63</v>
      </c>
      <c r="E12" s="2" t="s">
        <v>64</v>
      </c>
      <c r="F12" s="3">
        <f>IF($L$3=1,ABS(K12-I12),0)+IF($N$3=1,ABS(M12-I12),0)+IF($P$3=1,ABS(O12-I12),0)</f>
        <v>0.71000000000000441</v>
      </c>
      <c r="G12" s="3">
        <v>29.54</v>
      </c>
      <c r="H12" s="2">
        <v>1</v>
      </c>
      <c r="I12" s="3">
        <v>29.25</v>
      </c>
      <c r="J12" s="2">
        <v>1</v>
      </c>
      <c r="K12" s="3">
        <v>28.83</v>
      </c>
      <c r="L12" s="2">
        <v>1</v>
      </c>
      <c r="M12" s="3">
        <v>29.51</v>
      </c>
      <c r="N12" s="2">
        <v>1</v>
      </c>
      <c r="O12" s="3">
        <v>29.22</v>
      </c>
      <c r="P12" s="2">
        <v>1</v>
      </c>
    </row>
    <row r="13" spans="1:16" x14ac:dyDescent="0.25">
      <c r="A13" s="2">
        <f>RANK(F13,$F$4:$F$14,1)</f>
        <v>10</v>
      </c>
      <c r="B13" s="2">
        <v>510</v>
      </c>
      <c r="C13" s="2" t="s">
        <v>91</v>
      </c>
      <c r="D13" s="2" t="s">
        <v>187</v>
      </c>
      <c r="E13" s="2" t="s">
        <v>14</v>
      </c>
      <c r="F13" s="3">
        <f>IF($L$3=1,ABS(K13-I13),0)+IF($N$3=1,ABS(M13-I13),0)+IF($P$3=1,ABS(O13-I13),0)</f>
        <v>0.89999999999999858</v>
      </c>
      <c r="G13" s="3">
        <v>30.13</v>
      </c>
      <c r="H13" s="2">
        <v>2</v>
      </c>
      <c r="I13" s="3">
        <v>30.1</v>
      </c>
      <c r="J13" s="2">
        <v>2</v>
      </c>
      <c r="K13" s="3">
        <v>29.57</v>
      </c>
      <c r="L13" s="2">
        <v>2</v>
      </c>
      <c r="M13" s="3">
        <v>30.25</v>
      </c>
      <c r="N13" s="2">
        <v>2</v>
      </c>
      <c r="O13" s="3">
        <v>30.32</v>
      </c>
      <c r="P13" s="2">
        <v>2</v>
      </c>
    </row>
    <row r="14" spans="1:16" x14ac:dyDescent="0.25">
      <c r="A14" s="2">
        <f>RANK(F14,$F$4:$F$14,1)</f>
        <v>11</v>
      </c>
      <c r="B14" s="2">
        <v>504</v>
      </c>
      <c r="C14" s="2" t="s">
        <v>218</v>
      </c>
      <c r="D14" s="2" t="s">
        <v>217</v>
      </c>
      <c r="E14" s="2" t="s">
        <v>58</v>
      </c>
      <c r="F14" s="3">
        <f>IF($L$3=1,ABS(K14-I14),0)+IF($N$3=1,ABS(M14-I14),0)+IF($P$3=1,ABS(O14-I14),0)</f>
        <v>2.3999999999999986</v>
      </c>
      <c r="G14" s="3">
        <v>29.08</v>
      </c>
      <c r="H14" s="2">
        <v>2</v>
      </c>
      <c r="I14" s="3">
        <v>28.46</v>
      </c>
      <c r="J14" s="2">
        <v>2</v>
      </c>
      <c r="K14" s="3">
        <v>29.43</v>
      </c>
      <c r="L14" s="2">
        <v>2</v>
      </c>
      <c r="M14" s="3">
        <v>29.69</v>
      </c>
      <c r="N14" s="2">
        <v>2</v>
      </c>
      <c r="O14" s="3">
        <v>28.66</v>
      </c>
      <c r="P14" s="2">
        <v>2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x14ac:dyDescent="0.5">
      <c r="A2" s="5" t="s">
        <v>123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</row>
    <row r="4" spans="1:14" x14ac:dyDescent="0.25">
      <c r="A4" s="2">
        <f>RANK(F4,$F$4:$F$13,1)</f>
        <v>1</v>
      </c>
      <c r="B4" s="2">
        <v>430</v>
      </c>
      <c r="C4" s="2" t="s">
        <v>15</v>
      </c>
      <c r="D4" s="2" t="s">
        <v>16</v>
      </c>
      <c r="E4" s="2" t="s">
        <v>17</v>
      </c>
      <c r="F4" s="3">
        <f>IF($H$3=1,G4,0)+IF($J$3=1,I4,0)+IF($L$3=1,K4,0)+IF($N$3=1,M4,0)</f>
        <v>102.74</v>
      </c>
      <c r="G4" s="3">
        <v>25.68</v>
      </c>
      <c r="H4" s="2">
        <v>2</v>
      </c>
      <c r="I4" s="3">
        <v>25.68</v>
      </c>
      <c r="J4" s="2">
        <v>1</v>
      </c>
      <c r="K4" s="3">
        <v>25.61</v>
      </c>
      <c r="L4" s="2">
        <v>2</v>
      </c>
      <c r="M4" s="3">
        <v>25.77</v>
      </c>
      <c r="N4" s="2">
        <v>1</v>
      </c>
    </row>
    <row r="5" spans="1:14" x14ac:dyDescent="0.25">
      <c r="A5" s="2">
        <f>RANK(F5,$F$4:$F$13,1)</f>
        <v>2</v>
      </c>
      <c r="B5" s="2">
        <v>425</v>
      </c>
      <c r="C5" s="2" t="s">
        <v>27</v>
      </c>
      <c r="D5" s="2" t="s">
        <v>28</v>
      </c>
      <c r="E5" s="2" t="s">
        <v>14</v>
      </c>
      <c r="F5" s="3">
        <f>IF($H$3=1,G5,0)+IF($J$3=1,I5,0)+IF($L$3=1,K5,0)+IF($N$3=1,M5,0)</f>
        <v>103.24000000000001</v>
      </c>
      <c r="G5" s="3">
        <v>25.72</v>
      </c>
      <c r="H5" s="2">
        <v>2</v>
      </c>
      <c r="I5" s="3">
        <v>25.87</v>
      </c>
      <c r="J5" s="2">
        <v>1</v>
      </c>
      <c r="K5" s="3">
        <v>25.83</v>
      </c>
      <c r="L5" s="2">
        <v>2</v>
      </c>
      <c r="M5" s="3">
        <v>25.82</v>
      </c>
      <c r="N5" s="2">
        <v>1</v>
      </c>
    </row>
    <row r="6" spans="1:14" x14ac:dyDescent="0.25">
      <c r="A6" s="2">
        <f>RANK(F6,$F$4:$F$13,1)</f>
        <v>3</v>
      </c>
      <c r="B6" s="2">
        <v>433</v>
      </c>
      <c r="C6" s="2" t="s">
        <v>122</v>
      </c>
      <c r="D6" s="2" t="s">
        <v>121</v>
      </c>
      <c r="E6" s="2" t="s">
        <v>110</v>
      </c>
      <c r="F6" s="3">
        <f>IF($H$3=1,G6,0)+IF($J$3=1,I6,0)+IF($L$3=1,K6,0)+IF($N$3=1,M6,0)</f>
        <v>103.27</v>
      </c>
      <c r="G6" s="3">
        <v>25.85</v>
      </c>
      <c r="H6" s="2">
        <v>1</v>
      </c>
      <c r="I6" s="3">
        <v>25.82</v>
      </c>
      <c r="J6" s="2">
        <v>2</v>
      </c>
      <c r="K6" s="3">
        <v>25.86</v>
      </c>
      <c r="L6" s="2">
        <v>1</v>
      </c>
      <c r="M6" s="3">
        <v>25.74</v>
      </c>
      <c r="N6" s="2">
        <v>2</v>
      </c>
    </row>
    <row r="7" spans="1:14" x14ac:dyDescent="0.25">
      <c r="A7" s="2">
        <f>RANK(F7,$F$4:$F$13,1)</f>
        <v>4</v>
      </c>
      <c r="B7" s="2">
        <v>420</v>
      </c>
      <c r="C7" s="2" t="s">
        <v>12</v>
      </c>
      <c r="D7" s="2" t="s">
        <v>13</v>
      </c>
      <c r="E7" s="2" t="s">
        <v>14</v>
      </c>
      <c r="F7" s="3">
        <f>IF($H$3=1,G7,0)+IF($J$3=1,I7,0)+IF($L$3=1,K7,0)+IF($N$3=1,M7,0)</f>
        <v>103.34</v>
      </c>
      <c r="G7" s="3">
        <v>25.91</v>
      </c>
      <c r="H7" s="2">
        <v>1</v>
      </c>
      <c r="I7" s="3">
        <v>25.74</v>
      </c>
      <c r="J7" s="2">
        <v>2</v>
      </c>
      <c r="K7" s="3">
        <v>25.88</v>
      </c>
      <c r="L7" s="2">
        <v>1</v>
      </c>
      <c r="M7" s="3">
        <v>25.81</v>
      </c>
      <c r="N7" s="2">
        <v>2</v>
      </c>
    </row>
    <row r="8" spans="1:14" x14ac:dyDescent="0.25">
      <c r="A8" s="2">
        <f>RANK(F8,$F$4:$F$13,1)</f>
        <v>5</v>
      </c>
      <c r="B8" s="2">
        <v>429</v>
      </c>
      <c r="C8" s="2" t="s">
        <v>120</v>
      </c>
      <c r="D8" s="2" t="s">
        <v>119</v>
      </c>
      <c r="E8" s="2" t="s">
        <v>14</v>
      </c>
      <c r="F8" s="3">
        <f>IF($H$3=1,G8,0)+IF($J$3=1,I8,0)+IF($L$3=1,K8,0)+IF($N$3=1,M8,0)</f>
        <v>103.41</v>
      </c>
      <c r="G8" s="3">
        <v>25.88</v>
      </c>
      <c r="H8" s="2">
        <v>2</v>
      </c>
      <c r="I8" s="3">
        <v>25.81</v>
      </c>
      <c r="J8" s="2">
        <v>1</v>
      </c>
      <c r="K8" s="3">
        <v>25.87</v>
      </c>
      <c r="L8" s="2">
        <v>2</v>
      </c>
      <c r="M8" s="3">
        <v>25.85</v>
      </c>
      <c r="N8" s="2">
        <v>1</v>
      </c>
    </row>
    <row r="9" spans="1:14" x14ac:dyDescent="0.25">
      <c r="A9" s="2">
        <f>RANK(F9,$F$4:$F$13,1)</f>
        <v>6</v>
      </c>
      <c r="B9" s="2">
        <v>424</v>
      </c>
      <c r="C9" s="2" t="s">
        <v>25</v>
      </c>
      <c r="D9" s="2" t="s">
        <v>26</v>
      </c>
      <c r="E9" s="2" t="s">
        <v>17</v>
      </c>
      <c r="F9" s="3">
        <f>IF($H$3=1,G9,0)+IF($J$3=1,I9,0)+IF($L$3=1,K9,0)+IF($N$3=1,M9,0)</f>
        <v>103.57</v>
      </c>
      <c r="G9" s="3">
        <v>25.89</v>
      </c>
      <c r="H9" s="2">
        <v>1</v>
      </c>
      <c r="I9" s="3">
        <v>25.88</v>
      </c>
      <c r="J9" s="2">
        <v>2</v>
      </c>
      <c r="K9" s="3">
        <v>25.96</v>
      </c>
      <c r="L9" s="2">
        <v>1</v>
      </c>
      <c r="M9" s="3">
        <v>25.84</v>
      </c>
      <c r="N9" s="2">
        <v>2</v>
      </c>
    </row>
    <row r="10" spans="1:14" x14ac:dyDescent="0.25">
      <c r="A10" s="2">
        <f>RANK(F10,$F$4:$F$13,1)</f>
        <v>7</v>
      </c>
      <c r="B10" s="2">
        <v>409</v>
      </c>
      <c r="C10" s="2" t="s">
        <v>48</v>
      </c>
      <c r="D10" s="2" t="s">
        <v>49</v>
      </c>
      <c r="E10" s="2" t="s">
        <v>50</v>
      </c>
      <c r="F10" s="3">
        <f>IF($H$3=1,G10,0)+IF($J$3=1,I10,0)+IF($L$3=1,K10,0)+IF($N$3=1,M10,0)</f>
        <v>103.79000000000002</v>
      </c>
      <c r="G10" s="3">
        <v>25.96</v>
      </c>
      <c r="H10" s="2">
        <v>2</v>
      </c>
      <c r="I10" s="3">
        <v>25.94</v>
      </c>
      <c r="J10" s="2">
        <v>1</v>
      </c>
      <c r="K10" s="3">
        <v>25.96</v>
      </c>
      <c r="L10" s="2">
        <v>2</v>
      </c>
      <c r="M10" s="3">
        <v>25.93</v>
      </c>
      <c r="N10" s="2">
        <v>1</v>
      </c>
    </row>
    <row r="11" spans="1:14" x14ac:dyDescent="0.25">
      <c r="A11" s="2">
        <f>RANK(F11,$F$4:$F$13,1)</f>
        <v>8</v>
      </c>
      <c r="B11" s="2">
        <v>407</v>
      </c>
      <c r="C11" s="2" t="s">
        <v>118</v>
      </c>
      <c r="D11" s="2" t="s">
        <v>117</v>
      </c>
      <c r="E11" s="2" t="s">
        <v>64</v>
      </c>
      <c r="F11" s="3">
        <f>IF($H$3=1,G11,0)+IF($J$3=1,I11,0)+IF($L$3=1,K11,0)+IF($N$3=1,M11,0)</f>
        <v>103.94</v>
      </c>
      <c r="G11" s="3">
        <v>26.1</v>
      </c>
      <c r="H11" s="2">
        <v>1</v>
      </c>
      <c r="I11" s="3">
        <v>25.91</v>
      </c>
      <c r="J11" s="2">
        <v>2</v>
      </c>
      <c r="K11" s="3">
        <v>25.99</v>
      </c>
      <c r="L11" s="2">
        <v>1</v>
      </c>
      <c r="M11" s="3">
        <v>25.94</v>
      </c>
      <c r="N11" s="2">
        <v>2</v>
      </c>
    </row>
    <row r="12" spans="1:14" x14ac:dyDescent="0.25">
      <c r="A12" s="2">
        <f>RANK(F12,$F$4:$F$13,1)</f>
        <v>9</v>
      </c>
      <c r="B12" s="2">
        <v>410</v>
      </c>
      <c r="C12" s="2" t="s">
        <v>85</v>
      </c>
      <c r="D12" s="2" t="s">
        <v>116</v>
      </c>
      <c r="E12" s="2" t="s">
        <v>14</v>
      </c>
      <c r="F12" s="3">
        <f>IF($H$3=1,G12,0)+IF($J$3=1,I12,0)+IF($L$3=1,K12,0)+IF($N$3=1,M12,0)</f>
        <v>104</v>
      </c>
      <c r="G12" s="3">
        <v>26.08</v>
      </c>
      <c r="H12" s="2">
        <v>1</v>
      </c>
      <c r="I12" s="3">
        <v>25.87</v>
      </c>
      <c r="J12" s="2">
        <v>2</v>
      </c>
      <c r="K12" s="3">
        <v>26.09</v>
      </c>
      <c r="L12" s="2">
        <v>1</v>
      </c>
      <c r="M12" s="3">
        <v>25.96</v>
      </c>
      <c r="N12" s="2">
        <v>2</v>
      </c>
    </row>
    <row r="13" spans="1:14" x14ac:dyDescent="0.25">
      <c r="A13" s="2">
        <f>RANK(F13,$F$4:$F$13,1)</f>
        <v>10</v>
      </c>
      <c r="B13" s="2">
        <v>432</v>
      </c>
      <c r="C13" s="2" t="s">
        <v>29</v>
      </c>
      <c r="D13" s="2" t="s">
        <v>30</v>
      </c>
      <c r="E13" s="2" t="s">
        <v>31</v>
      </c>
      <c r="F13" s="3">
        <f>IF($H$3=1,G13,0)+IF($J$3=1,I13,0)+IF($L$3=1,K13,0)+IF($N$3=1,M13,0)</f>
        <v>104.11999999999999</v>
      </c>
      <c r="G13" s="3">
        <v>26</v>
      </c>
      <c r="H13" s="2">
        <v>2</v>
      </c>
      <c r="I13" s="3">
        <v>26.04</v>
      </c>
      <c r="J13" s="2">
        <v>1</v>
      </c>
      <c r="K13" s="3">
        <v>26.03</v>
      </c>
      <c r="L13" s="2">
        <v>2</v>
      </c>
      <c r="M13" s="3">
        <v>26.05</v>
      </c>
      <c r="N13" s="2">
        <v>1</v>
      </c>
    </row>
  </sheetData>
  <mergeCells count="2">
    <mergeCell ref="A1:N1"/>
    <mergeCell ref="A2:N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x14ac:dyDescent="0.5">
      <c r="A2" s="5" t="s">
        <v>127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</row>
    <row r="4" spans="1:14" x14ac:dyDescent="0.25">
      <c r="A4" s="2">
        <f>RANK(F4,$F$4:$F$7,1)</f>
        <v>1</v>
      </c>
      <c r="B4" s="2">
        <v>501</v>
      </c>
      <c r="C4" s="2" t="s">
        <v>67</v>
      </c>
      <c r="D4" s="2" t="s">
        <v>68</v>
      </c>
      <c r="E4" s="2" t="s">
        <v>14</v>
      </c>
      <c r="F4" s="3">
        <f>IF($J$3=1,ABS(I4-G4),0)+IF($L$3=1,ABS(K4-G4),0)+IF($N$3=1,ABS(M4-G4),0)</f>
        <v>0.13000000000000256</v>
      </c>
      <c r="G4" s="3">
        <v>25.82</v>
      </c>
      <c r="H4" s="2">
        <v>1</v>
      </c>
      <c r="I4" s="3">
        <v>25.92</v>
      </c>
      <c r="J4" s="2">
        <v>1</v>
      </c>
      <c r="K4" s="3">
        <v>25.79</v>
      </c>
      <c r="L4" s="2">
        <v>1</v>
      </c>
      <c r="M4" s="3">
        <v>25.82</v>
      </c>
      <c r="N4" s="2">
        <v>1</v>
      </c>
    </row>
    <row r="5" spans="1:14" x14ac:dyDescent="0.25">
      <c r="A5" s="2">
        <f>RANK(F5,$F$4:$F$7,1)</f>
        <v>2</v>
      </c>
      <c r="B5" s="2">
        <v>506</v>
      </c>
      <c r="C5" s="2" t="s">
        <v>72</v>
      </c>
      <c r="D5" s="2" t="s">
        <v>73</v>
      </c>
      <c r="E5" s="2" t="s">
        <v>74</v>
      </c>
      <c r="F5" s="3">
        <f>IF($J$3=1,ABS(I5-G5),0)+IF($L$3=1,ABS(K5-G5),0)+IF($N$3=1,ABS(M5-G5),0)</f>
        <v>0.21999999999999886</v>
      </c>
      <c r="G5" s="3">
        <v>27.41</v>
      </c>
      <c r="H5" s="2">
        <v>2</v>
      </c>
      <c r="I5" s="3">
        <v>27.35</v>
      </c>
      <c r="J5" s="2">
        <v>2</v>
      </c>
      <c r="K5" s="3">
        <v>27.34</v>
      </c>
      <c r="L5" s="2">
        <v>2</v>
      </c>
      <c r="M5" s="3">
        <v>27.5</v>
      </c>
      <c r="N5" s="2">
        <v>2</v>
      </c>
    </row>
    <row r="6" spans="1:14" x14ac:dyDescent="0.25">
      <c r="A6" s="2">
        <f>RANK(F6,$F$4:$F$7,1)</f>
        <v>3</v>
      </c>
      <c r="B6" s="2">
        <v>512</v>
      </c>
      <c r="C6" s="2" t="s">
        <v>126</v>
      </c>
      <c r="D6" s="2" t="s">
        <v>125</v>
      </c>
      <c r="E6" s="2" t="s">
        <v>124</v>
      </c>
      <c r="F6" s="3">
        <f>IF($J$3=1,ABS(I6-G6),0)+IF($L$3=1,ABS(K6-G6),0)+IF($N$3=1,ABS(M6-G6),0)</f>
        <v>0.29999999999999361</v>
      </c>
      <c r="G6" s="3">
        <v>25.6</v>
      </c>
      <c r="H6" s="2">
        <v>2</v>
      </c>
      <c r="I6" s="3">
        <v>25.68</v>
      </c>
      <c r="J6" s="2">
        <v>2</v>
      </c>
      <c r="K6" s="3">
        <v>25.61</v>
      </c>
      <c r="L6" s="2">
        <v>2</v>
      </c>
      <c r="M6" s="3">
        <v>25.81</v>
      </c>
      <c r="N6" s="2">
        <v>2</v>
      </c>
    </row>
    <row r="7" spans="1:14" x14ac:dyDescent="0.25">
      <c r="A7" s="2">
        <f>RANK(F7,$F$4:$F$7,1)</f>
        <v>4</v>
      </c>
      <c r="B7" s="2">
        <v>503</v>
      </c>
      <c r="C7" s="2" t="s">
        <v>57</v>
      </c>
      <c r="D7" s="2" t="s">
        <v>20</v>
      </c>
      <c r="E7" s="2" t="s">
        <v>58</v>
      </c>
      <c r="F7" s="3">
        <f>IF($J$3=1,ABS(I7-G7),0)+IF($L$3=1,ABS(K7-G7),0)+IF($N$3=1,ABS(M7-G7),0)</f>
        <v>0.50999999999999801</v>
      </c>
      <c r="G7" s="3">
        <v>26</v>
      </c>
      <c r="H7" s="2">
        <v>1</v>
      </c>
      <c r="I7" s="3">
        <v>26.27</v>
      </c>
      <c r="J7" s="2">
        <v>1</v>
      </c>
      <c r="K7" s="3">
        <v>26</v>
      </c>
      <c r="L7" s="2">
        <v>1</v>
      </c>
      <c r="M7" s="3">
        <v>26.24</v>
      </c>
      <c r="N7" s="2">
        <v>1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x14ac:dyDescent="0.5">
      <c r="A2" s="5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</row>
    <row r="4" spans="1:14" x14ac:dyDescent="0.25">
      <c r="A4" s="2">
        <f t="shared" ref="A4:A18" si="0">RANK(F4,$F$4:$F$18,1)</f>
        <v>1</v>
      </c>
      <c r="B4" s="2">
        <v>420</v>
      </c>
      <c r="C4" s="2" t="s">
        <v>12</v>
      </c>
      <c r="D4" s="2" t="s">
        <v>13</v>
      </c>
      <c r="E4" s="2" t="s">
        <v>14</v>
      </c>
      <c r="F4" s="3">
        <f t="shared" ref="F4:F18" si="1">IF($H$3=1,G4,0)+IF($J$3=1,I4,0)+IF($L$3=1,K4,0)+IF($N$3=1,M4,0)</f>
        <v>102.86</v>
      </c>
      <c r="G4" s="3">
        <v>25.8</v>
      </c>
      <c r="H4" s="2">
        <v>1</v>
      </c>
      <c r="I4" s="3">
        <v>25.67</v>
      </c>
      <c r="J4" s="2">
        <v>2</v>
      </c>
      <c r="K4" s="3">
        <v>25.7</v>
      </c>
      <c r="L4" s="2">
        <v>1</v>
      </c>
      <c r="M4" s="3">
        <v>25.69</v>
      </c>
      <c r="N4" s="2">
        <v>2</v>
      </c>
    </row>
    <row r="5" spans="1:14" x14ac:dyDescent="0.25">
      <c r="A5" s="2">
        <f t="shared" si="0"/>
        <v>2</v>
      </c>
      <c r="B5" s="2">
        <v>430</v>
      </c>
      <c r="C5" s="2" t="s">
        <v>15</v>
      </c>
      <c r="D5" s="2" t="s">
        <v>16</v>
      </c>
      <c r="E5" s="2" t="s">
        <v>17</v>
      </c>
      <c r="F5" s="3">
        <f t="shared" si="1"/>
        <v>103.24000000000001</v>
      </c>
      <c r="G5" s="3">
        <v>25.74</v>
      </c>
      <c r="H5" s="2">
        <v>2</v>
      </c>
      <c r="I5" s="3">
        <v>25.79</v>
      </c>
      <c r="J5" s="2">
        <v>1</v>
      </c>
      <c r="K5" s="3">
        <v>25.76</v>
      </c>
      <c r="L5" s="2">
        <v>2</v>
      </c>
      <c r="M5" s="3">
        <v>25.95</v>
      </c>
      <c r="N5" s="2">
        <v>1</v>
      </c>
    </row>
    <row r="6" spans="1:14" x14ac:dyDescent="0.25">
      <c r="A6" s="2">
        <f t="shared" si="0"/>
        <v>3</v>
      </c>
      <c r="B6" s="2">
        <v>419</v>
      </c>
      <c r="C6" s="2" t="s">
        <v>15</v>
      </c>
      <c r="D6" s="2" t="s">
        <v>18</v>
      </c>
      <c r="E6" s="2" t="s">
        <v>17</v>
      </c>
      <c r="F6" s="3">
        <f t="shared" si="1"/>
        <v>103.36</v>
      </c>
      <c r="G6" s="3">
        <v>25.8</v>
      </c>
      <c r="H6" s="2">
        <v>2</v>
      </c>
      <c r="I6" s="3">
        <v>25.84</v>
      </c>
      <c r="J6" s="2">
        <v>1</v>
      </c>
      <c r="K6" s="3">
        <v>25.84</v>
      </c>
      <c r="L6" s="2">
        <v>2</v>
      </c>
      <c r="M6" s="3">
        <v>25.88</v>
      </c>
      <c r="N6" s="2">
        <v>1</v>
      </c>
    </row>
    <row r="7" spans="1:14" x14ac:dyDescent="0.25">
      <c r="A7" s="2">
        <f t="shared" si="0"/>
        <v>4</v>
      </c>
      <c r="B7" s="2">
        <v>413</v>
      </c>
      <c r="C7" s="2" t="s">
        <v>19</v>
      </c>
      <c r="D7" s="2" t="s">
        <v>20</v>
      </c>
      <c r="E7" s="2" t="s">
        <v>21</v>
      </c>
      <c r="F7" s="3">
        <f t="shared" si="1"/>
        <v>103.60000000000001</v>
      </c>
      <c r="G7" s="3">
        <v>25.98</v>
      </c>
      <c r="H7" s="2">
        <v>2</v>
      </c>
      <c r="I7" s="3">
        <v>25.89</v>
      </c>
      <c r="J7" s="2">
        <v>1</v>
      </c>
      <c r="K7" s="3">
        <v>25.76</v>
      </c>
      <c r="L7" s="2">
        <v>2</v>
      </c>
      <c r="M7" s="3">
        <v>25.97</v>
      </c>
      <c r="N7" s="2">
        <v>1</v>
      </c>
    </row>
    <row r="8" spans="1:14" x14ac:dyDescent="0.25">
      <c r="A8" s="2">
        <f t="shared" si="0"/>
        <v>5</v>
      </c>
      <c r="B8" s="2">
        <v>414</v>
      </c>
      <c r="C8" s="2" t="s">
        <v>22</v>
      </c>
      <c r="D8" s="2" t="s">
        <v>23</v>
      </c>
      <c r="E8" s="2" t="s">
        <v>24</v>
      </c>
      <c r="F8" s="3">
        <f t="shared" si="1"/>
        <v>103.65</v>
      </c>
      <c r="G8" s="3">
        <v>25.9</v>
      </c>
      <c r="H8" s="2">
        <v>1</v>
      </c>
      <c r="I8" s="3">
        <v>25.91</v>
      </c>
      <c r="J8" s="2">
        <v>2</v>
      </c>
      <c r="K8" s="3">
        <v>25.87</v>
      </c>
      <c r="L8" s="2">
        <v>1</v>
      </c>
      <c r="M8" s="3">
        <v>25.97</v>
      </c>
      <c r="N8" s="2">
        <v>2</v>
      </c>
    </row>
    <row r="9" spans="1:14" x14ac:dyDescent="0.25">
      <c r="A9" s="2">
        <f t="shared" si="0"/>
        <v>7</v>
      </c>
      <c r="B9" s="2">
        <v>424</v>
      </c>
      <c r="C9" s="2" t="s">
        <v>25</v>
      </c>
      <c r="D9" s="2" t="s">
        <v>26</v>
      </c>
      <c r="E9" s="2" t="s">
        <v>17</v>
      </c>
      <c r="F9" s="3">
        <f t="shared" si="1"/>
        <v>103.71000000000001</v>
      </c>
      <c r="G9" s="3">
        <v>25.97</v>
      </c>
      <c r="H9" s="2">
        <v>2</v>
      </c>
      <c r="I9" s="3">
        <v>25.86</v>
      </c>
      <c r="J9" s="2">
        <v>1</v>
      </c>
      <c r="K9" s="3">
        <v>25.87</v>
      </c>
      <c r="L9" s="2">
        <v>2</v>
      </c>
      <c r="M9" s="3">
        <v>26.01</v>
      </c>
      <c r="N9" s="2">
        <v>1</v>
      </c>
    </row>
    <row r="10" spans="1:14" x14ac:dyDescent="0.25">
      <c r="A10" s="2">
        <f t="shared" si="0"/>
        <v>6</v>
      </c>
      <c r="B10" s="2">
        <v>425</v>
      </c>
      <c r="C10" s="2" t="s">
        <v>27</v>
      </c>
      <c r="D10" s="2" t="s">
        <v>28</v>
      </c>
      <c r="E10" s="2" t="s">
        <v>14</v>
      </c>
      <c r="F10" s="3">
        <f t="shared" si="1"/>
        <v>103.71</v>
      </c>
      <c r="G10" s="3">
        <v>25.99</v>
      </c>
      <c r="H10" s="2">
        <v>1</v>
      </c>
      <c r="I10" s="3">
        <v>25.84</v>
      </c>
      <c r="J10" s="2">
        <v>2</v>
      </c>
      <c r="K10" s="3">
        <v>25.94</v>
      </c>
      <c r="L10" s="2">
        <v>1</v>
      </c>
      <c r="M10" s="3">
        <v>25.94</v>
      </c>
      <c r="N10" s="2">
        <v>2</v>
      </c>
    </row>
    <row r="11" spans="1:14" x14ac:dyDescent="0.25">
      <c r="A11" s="2">
        <f t="shared" si="0"/>
        <v>8</v>
      </c>
      <c r="B11" s="2">
        <v>432</v>
      </c>
      <c r="C11" s="2" t="s">
        <v>29</v>
      </c>
      <c r="D11" s="2" t="s">
        <v>30</v>
      </c>
      <c r="E11" s="2" t="s">
        <v>31</v>
      </c>
      <c r="F11" s="3">
        <f t="shared" si="1"/>
        <v>103.91</v>
      </c>
      <c r="G11" s="3">
        <v>25.96</v>
      </c>
      <c r="H11" s="2">
        <v>2</v>
      </c>
      <c r="I11" s="3">
        <v>25.93</v>
      </c>
      <c r="J11" s="2">
        <v>1</v>
      </c>
      <c r="K11" s="3">
        <v>25.9</v>
      </c>
      <c r="L11" s="2">
        <v>2</v>
      </c>
      <c r="M11" s="3">
        <v>26.12</v>
      </c>
      <c r="N11" s="2">
        <v>1</v>
      </c>
    </row>
    <row r="12" spans="1:14" x14ac:dyDescent="0.25">
      <c r="A12" s="2">
        <f t="shared" si="0"/>
        <v>9</v>
      </c>
      <c r="B12" s="2">
        <v>411</v>
      </c>
      <c r="C12" s="2" t="s">
        <v>32</v>
      </c>
      <c r="D12" s="2" t="s">
        <v>33</v>
      </c>
      <c r="E12" s="2" t="s">
        <v>34</v>
      </c>
      <c r="F12" s="3">
        <f t="shared" si="1"/>
        <v>103.99000000000001</v>
      </c>
      <c r="G12" s="3">
        <v>26.03</v>
      </c>
      <c r="H12" s="2">
        <v>1</v>
      </c>
      <c r="I12" s="3">
        <v>25.93</v>
      </c>
      <c r="J12" s="2">
        <v>2</v>
      </c>
      <c r="K12" s="3">
        <v>25.97</v>
      </c>
      <c r="L12" s="2">
        <v>1</v>
      </c>
      <c r="M12" s="3">
        <v>26.06</v>
      </c>
      <c r="N12" s="2">
        <v>2</v>
      </c>
    </row>
    <row r="13" spans="1:14" x14ac:dyDescent="0.25">
      <c r="A13" s="2">
        <f t="shared" si="0"/>
        <v>9</v>
      </c>
      <c r="B13" s="2">
        <v>418</v>
      </c>
      <c r="C13" s="2" t="s">
        <v>35</v>
      </c>
      <c r="D13" s="2" t="s">
        <v>36</v>
      </c>
      <c r="E13" s="2" t="s">
        <v>37</v>
      </c>
      <c r="F13" s="3">
        <f t="shared" si="1"/>
        <v>103.99000000000001</v>
      </c>
      <c r="G13" s="3">
        <v>26.02</v>
      </c>
      <c r="H13" s="2">
        <v>1</v>
      </c>
      <c r="I13" s="3">
        <v>26.04</v>
      </c>
      <c r="J13" s="2">
        <v>2</v>
      </c>
      <c r="K13" s="3">
        <v>25.96</v>
      </c>
      <c r="L13" s="2">
        <v>1</v>
      </c>
      <c r="M13" s="3">
        <v>25.97</v>
      </c>
      <c r="N13" s="2">
        <v>2</v>
      </c>
    </row>
    <row r="14" spans="1:14" x14ac:dyDescent="0.25">
      <c r="A14" s="2">
        <f t="shared" si="0"/>
        <v>11</v>
      </c>
      <c r="B14" s="2">
        <v>417</v>
      </c>
      <c r="C14" s="2" t="s">
        <v>38</v>
      </c>
      <c r="D14" s="2" t="s">
        <v>39</v>
      </c>
      <c r="E14" s="2" t="s">
        <v>40</v>
      </c>
      <c r="F14" s="3">
        <f t="shared" si="1"/>
        <v>104.03</v>
      </c>
      <c r="G14" s="3">
        <v>25.96</v>
      </c>
      <c r="H14" s="2">
        <v>2</v>
      </c>
      <c r="I14" s="3">
        <v>26.06</v>
      </c>
      <c r="J14" s="2">
        <v>1</v>
      </c>
      <c r="K14" s="3">
        <v>25.89</v>
      </c>
      <c r="L14" s="2">
        <v>2</v>
      </c>
      <c r="M14" s="3">
        <v>26.12</v>
      </c>
      <c r="N14" s="2">
        <v>1</v>
      </c>
    </row>
    <row r="15" spans="1:14" x14ac:dyDescent="0.25">
      <c r="A15" s="2">
        <f t="shared" si="0"/>
        <v>12</v>
      </c>
      <c r="B15" s="2">
        <v>431</v>
      </c>
      <c r="C15" s="2" t="s">
        <v>41</v>
      </c>
      <c r="D15" s="2" t="s">
        <v>42</v>
      </c>
      <c r="E15" s="2" t="s">
        <v>31</v>
      </c>
      <c r="F15" s="3">
        <f t="shared" si="1"/>
        <v>104.2</v>
      </c>
      <c r="G15" s="3">
        <v>26.13</v>
      </c>
      <c r="H15" s="2">
        <v>1</v>
      </c>
      <c r="I15" s="3">
        <v>25.96</v>
      </c>
      <c r="J15" s="2">
        <v>2</v>
      </c>
      <c r="K15" s="3">
        <v>26.02</v>
      </c>
      <c r="L15" s="2">
        <v>1</v>
      </c>
      <c r="M15" s="3">
        <v>26.09</v>
      </c>
      <c r="N15" s="2">
        <v>2</v>
      </c>
    </row>
    <row r="16" spans="1:14" x14ac:dyDescent="0.25">
      <c r="A16" s="2">
        <f t="shared" si="0"/>
        <v>13</v>
      </c>
      <c r="B16" s="2">
        <v>434</v>
      </c>
      <c r="C16" s="2" t="s">
        <v>43</v>
      </c>
      <c r="D16" s="2" t="s">
        <v>44</v>
      </c>
      <c r="E16" s="2" t="s">
        <v>45</v>
      </c>
      <c r="F16" s="3">
        <f t="shared" si="1"/>
        <v>104.30000000000001</v>
      </c>
      <c r="G16" s="3">
        <v>26.05</v>
      </c>
      <c r="H16" s="2">
        <v>1</v>
      </c>
      <c r="I16" s="3">
        <v>25.96</v>
      </c>
      <c r="J16" s="2">
        <v>2</v>
      </c>
      <c r="K16" s="3">
        <v>26.1</v>
      </c>
      <c r="L16" s="2">
        <v>1</v>
      </c>
      <c r="M16" s="3">
        <v>26.19</v>
      </c>
      <c r="N16" s="2">
        <v>2</v>
      </c>
    </row>
    <row r="17" spans="1:14" x14ac:dyDescent="0.25">
      <c r="A17" s="2">
        <f t="shared" si="0"/>
        <v>14</v>
      </c>
      <c r="B17" s="2">
        <v>406</v>
      </c>
      <c r="C17" s="2" t="s">
        <v>46</v>
      </c>
      <c r="D17" s="2" t="s">
        <v>47</v>
      </c>
      <c r="E17" s="2" t="s">
        <v>40</v>
      </c>
      <c r="F17" s="3">
        <f t="shared" si="1"/>
        <v>104.44999999999999</v>
      </c>
      <c r="G17" s="3">
        <v>26.16</v>
      </c>
      <c r="H17" s="2">
        <v>1</v>
      </c>
      <c r="I17" s="3">
        <v>26.14</v>
      </c>
      <c r="J17" s="2">
        <v>2</v>
      </c>
      <c r="K17" s="3">
        <v>25.9</v>
      </c>
      <c r="L17" s="2">
        <v>1</v>
      </c>
      <c r="M17" s="3">
        <v>26.25</v>
      </c>
      <c r="N17" s="2">
        <v>2</v>
      </c>
    </row>
    <row r="18" spans="1:14" x14ac:dyDescent="0.25">
      <c r="A18" s="2">
        <f t="shared" si="0"/>
        <v>15</v>
      </c>
      <c r="B18" s="2">
        <v>409</v>
      </c>
      <c r="C18" s="2" t="s">
        <v>48</v>
      </c>
      <c r="D18" s="2" t="s">
        <v>49</v>
      </c>
      <c r="E18" s="2" t="s">
        <v>50</v>
      </c>
      <c r="F18" s="3">
        <f t="shared" si="1"/>
        <v>104.91999999999999</v>
      </c>
      <c r="G18" s="3">
        <v>26.22</v>
      </c>
      <c r="H18" s="2">
        <v>2</v>
      </c>
      <c r="I18" s="3">
        <v>26.25</v>
      </c>
      <c r="J18" s="2">
        <v>1</v>
      </c>
      <c r="K18" s="3">
        <v>26.04</v>
      </c>
      <c r="L18" s="2">
        <v>2</v>
      </c>
      <c r="M18" s="3">
        <v>26.41</v>
      </c>
      <c r="N18" s="2">
        <v>1</v>
      </c>
    </row>
  </sheetData>
  <mergeCells count="2">
    <mergeCell ref="A1:N1"/>
    <mergeCell ref="A2:N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x14ac:dyDescent="0.5">
      <c r="A2" s="5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</row>
    <row r="4" spans="1:14" x14ac:dyDescent="0.25">
      <c r="A4" s="2">
        <f t="shared" ref="A4:A12" si="0">RANK(F4,$F$4:$F$12,1)</f>
        <v>1</v>
      </c>
      <c r="B4" s="2">
        <v>507</v>
      </c>
      <c r="C4" s="2" t="s">
        <v>52</v>
      </c>
      <c r="D4" s="2" t="s">
        <v>53</v>
      </c>
      <c r="E4" s="2" t="s">
        <v>34</v>
      </c>
      <c r="F4" s="3">
        <f t="shared" ref="F4:F12" si="1">IF($J$3=1,ABS(I4-G4),0)+IF($L$3=1,ABS(K4-G4),0)+IF($N$3=1,ABS(M4-G4),0)</f>
        <v>0.20000000000000284</v>
      </c>
      <c r="G4" s="3">
        <v>24.38</v>
      </c>
      <c r="H4" s="2">
        <v>2</v>
      </c>
      <c r="I4" s="3">
        <v>24.36</v>
      </c>
      <c r="J4" s="2">
        <v>2</v>
      </c>
      <c r="K4" s="3">
        <v>24.46</v>
      </c>
      <c r="L4" s="2">
        <v>2</v>
      </c>
      <c r="M4" s="3">
        <v>24.48</v>
      </c>
      <c r="N4" s="2">
        <v>2</v>
      </c>
    </row>
    <row r="5" spans="1:14" x14ac:dyDescent="0.25">
      <c r="A5" s="2">
        <f t="shared" si="0"/>
        <v>2</v>
      </c>
      <c r="B5" s="2">
        <v>511</v>
      </c>
      <c r="C5" s="2" t="s">
        <v>54</v>
      </c>
      <c r="D5" s="2" t="s">
        <v>55</v>
      </c>
      <c r="E5" s="2" t="s">
        <v>56</v>
      </c>
      <c r="F5" s="3">
        <f t="shared" si="1"/>
        <v>0.39999999999999858</v>
      </c>
      <c r="G5" s="3">
        <v>25.21</v>
      </c>
      <c r="H5" s="2">
        <v>1</v>
      </c>
      <c r="I5" s="3">
        <v>25.23</v>
      </c>
      <c r="J5" s="2">
        <v>1</v>
      </c>
      <c r="K5" s="3">
        <v>25.38</v>
      </c>
      <c r="L5" s="2">
        <v>1</v>
      </c>
      <c r="M5" s="3">
        <v>25.42</v>
      </c>
      <c r="N5" s="2">
        <v>1</v>
      </c>
    </row>
    <row r="6" spans="1:14" x14ac:dyDescent="0.25">
      <c r="A6" s="2">
        <f t="shared" si="0"/>
        <v>3</v>
      </c>
      <c r="B6" s="2">
        <v>503</v>
      </c>
      <c r="C6" s="2" t="s">
        <v>57</v>
      </c>
      <c r="D6" s="2" t="s">
        <v>20</v>
      </c>
      <c r="E6" s="2" t="s">
        <v>58</v>
      </c>
      <c r="F6" s="3">
        <f t="shared" si="1"/>
        <v>0.42000000000000171</v>
      </c>
      <c r="G6" s="3">
        <v>26.06</v>
      </c>
      <c r="H6" s="2">
        <v>1</v>
      </c>
      <c r="I6" s="3">
        <v>26.04</v>
      </c>
      <c r="J6" s="2">
        <v>1</v>
      </c>
      <c r="K6" s="3">
        <v>26.13</v>
      </c>
      <c r="L6" s="2">
        <v>1</v>
      </c>
      <c r="M6" s="3">
        <v>26.39</v>
      </c>
      <c r="N6" s="2">
        <v>1</v>
      </c>
    </row>
    <row r="7" spans="1:14" x14ac:dyDescent="0.25">
      <c r="A7" s="2">
        <f t="shared" si="0"/>
        <v>4</v>
      </c>
      <c r="B7" s="2">
        <v>505</v>
      </c>
      <c r="C7" s="2" t="s">
        <v>59</v>
      </c>
      <c r="D7" s="2" t="s">
        <v>60</v>
      </c>
      <c r="E7" s="2" t="s">
        <v>61</v>
      </c>
      <c r="F7" s="3">
        <f t="shared" si="1"/>
        <v>0.44000000000000483</v>
      </c>
      <c r="G7" s="3">
        <v>27.08</v>
      </c>
      <c r="H7" s="2">
        <v>1</v>
      </c>
      <c r="I7" s="3">
        <v>27.14</v>
      </c>
      <c r="J7" s="2">
        <v>1</v>
      </c>
      <c r="K7" s="3">
        <v>27.36</v>
      </c>
      <c r="L7" s="2">
        <v>1</v>
      </c>
      <c r="M7" s="3">
        <v>27.18</v>
      </c>
      <c r="N7" s="2">
        <v>1</v>
      </c>
    </row>
    <row r="8" spans="1:14" x14ac:dyDescent="0.25">
      <c r="A8" s="2">
        <f t="shared" si="0"/>
        <v>5</v>
      </c>
      <c r="B8" s="2">
        <v>509</v>
      </c>
      <c r="C8" s="2" t="s">
        <v>62</v>
      </c>
      <c r="D8" s="2" t="s">
        <v>63</v>
      </c>
      <c r="E8" s="2" t="s">
        <v>64</v>
      </c>
      <c r="F8" s="3">
        <f t="shared" si="1"/>
        <v>0.49000000000000554</v>
      </c>
      <c r="G8" s="3">
        <v>28.72</v>
      </c>
      <c r="H8" s="2">
        <v>1</v>
      </c>
      <c r="I8" s="3">
        <v>28.82</v>
      </c>
      <c r="J8" s="2">
        <v>1</v>
      </c>
      <c r="K8" s="3">
        <v>28.89</v>
      </c>
      <c r="L8" s="2">
        <v>1</v>
      </c>
      <c r="M8" s="3">
        <v>28.94</v>
      </c>
      <c r="N8" s="2">
        <v>1</v>
      </c>
    </row>
    <row r="9" spans="1:14" x14ac:dyDescent="0.25">
      <c r="A9" s="2">
        <f t="shared" si="0"/>
        <v>6</v>
      </c>
      <c r="B9" s="2">
        <v>508</v>
      </c>
      <c r="C9" s="2" t="s">
        <v>65</v>
      </c>
      <c r="D9" s="2" t="s">
        <v>66</v>
      </c>
      <c r="E9" s="2" t="s">
        <v>34</v>
      </c>
      <c r="F9" s="3">
        <f t="shared" si="1"/>
        <v>0.62000000000000099</v>
      </c>
      <c r="G9" s="3">
        <v>25.2</v>
      </c>
      <c r="H9" s="2">
        <v>1</v>
      </c>
      <c r="I9" s="3">
        <v>25.2</v>
      </c>
      <c r="J9" s="2">
        <v>1</v>
      </c>
      <c r="K9" s="3">
        <v>25.49</v>
      </c>
      <c r="L9" s="2">
        <v>1</v>
      </c>
      <c r="M9" s="3">
        <v>25.53</v>
      </c>
      <c r="N9" s="2">
        <v>1</v>
      </c>
    </row>
    <row r="10" spans="1:14" x14ac:dyDescent="0.25">
      <c r="A10" s="2">
        <f t="shared" si="0"/>
        <v>7</v>
      </c>
      <c r="B10" s="2">
        <v>501</v>
      </c>
      <c r="C10" s="2" t="s">
        <v>67</v>
      </c>
      <c r="D10" s="2" t="s">
        <v>68</v>
      </c>
      <c r="E10" s="2" t="s">
        <v>14</v>
      </c>
      <c r="F10" s="3">
        <f t="shared" si="1"/>
        <v>0.64000000000000057</v>
      </c>
      <c r="G10" s="3">
        <v>25.97</v>
      </c>
      <c r="H10" s="2">
        <v>1</v>
      </c>
      <c r="I10" s="3">
        <v>25.89</v>
      </c>
      <c r="J10" s="2">
        <v>1</v>
      </c>
      <c r="K10" s="3">
        <v>26.25</v>
      </c>
      <c r="L10" s="2">
        <v>1</v>
      </c>
      <c r="M10" s="3">
        <v>26.25</v>
      </c>
      <c r="N10" s="2">
        <v>1</v>
      </c>
    </row>
    <row r="11" spans="1:14" x14ac:dyDescent="0.25">
      <c r="A11" s="2">
        <f t="shared" si="0"/>
        <v>8</v>
      </c>
      <c r="B11" s="2">
        <v>502</v>
      </c>
      <c r="C11" s="2" t="s">
        <v>69</v>
      </c>
      <c r="D11" s="2" t="s">
        <v>70</v>
      </c>
      <c r="E11" s="2" t="s">
        <v>71</v>
      </c>
      <c r="F11" s="3">
        <f t="shared" si="1"/>
        <v>0.71999999999999886</v>
      </c>
      <c r="G11" s="3">
        <v>26.8</v>
      </c>
      <c r="H11" s="2">
        <v>2</v>
      </c>
      <c r="I11" s="3">
        <v>26.6</v>
      </c>
      <c r="J11" s="2">
        <v>2</v>
      </c>
      <c r="K11" s="3">
        <v>27.01</v>
      </c>
      <c r="L11" s="2">
        <v>2</v>
      </c>
      <c r="M11" s="3">
        <v>27.11</v>
      </c>
      <c r="N11" s="2">
        <v>2</v>
      </c>
    </row>
    <row r="12" spans="1:14" x14ac:dyDescent="0.25">
      <c r="A12" s="2">
        <f t="shared" si="0"/>
        <v>9</v>
      </c>
      <c r="B12" s="2">
        <v>506</v>
      </c>
      <c r="C12" s="2" t="s">
        <v>72</v>
      </c>
      <c r="D12" s="2" t="s">
        <v>73</v>
      </c>
      <c r="E12" s="2" t="s">
        <v>74</v>
      </c>
      <c r="F12" s="3">
        <f t="shared" si="1"/>
        <v>1.1800000000000033</v>
      </c>
      <c r="G12" s="3">
        <v>27.4</v>
      </c>
      <c r="H12" s="2">
        <v>2</v>
      </c>
      <c r="I12" s="3">
        <v>27.44</v>
      </c>
      <c r="J12" s="2">
        <v>2</v>
      </c>
      <c r="K12" s="3">
        <v>27.95</v>
      </c>
      <c r="L12" s="2">
        <v>2</v>
      </c>
      <c r="M12" s="3">
        <v>27.99</v>
      </c>
      <c r="N12" s="2">
        <v>2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4" t="s">
        <v>163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3.75" x14ac:dyDescent="0.5">
      <c r="A2" s="5" t="s">
        <v>174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0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  <c r="O3" s="1" t="s">
        <v>161</v>
      </c>
      <c r="P3" s="1">
        <v>1</v>
      </c>
    </row>
    <row r="4" spans="1:16" x14ac:dyDescent="0.25">
      <c r="A4" s="8">
        <f>RANK(F4,$F$4:$F$14,1)</f>
        <v>1</v>
      </c>
      <c r="B4" s="8">
        <v>210</v>
      </c>
      <c r="C4" s="8" t="s">
        <v>100</v>
      </c>
      <c r="D4" s="8" t="s">
        <v>99</v>
      </c>
      <c r="E4" s="8" t="s">
        <v>14</v>
      </c>
      <c r="F4" s="9">
        <f>IF($H$3=1,G4,0)+IF($J$3=1,I4,0)+IF($L$3=1,K4,0)+IF($N$3=1,M4,0)+IF($P$3=1,O4,0)</f>
        <v>104.08</v>
      </c>
      <c r="G4" s="9">
        <v>25.87</v>
      </c>
      <c r="H4" s="8">
        <v>2</v>
      </c>
      <c r="I4" s="9">
        <v>25.96</v>
      </c>
      <c r="J4" s="8">
        <v>1</v>
      </c>
      <c r="K4" s="9">
        <v>26.05</v>
      </c>
      <c r="L4" s="8">
        <v>2</v>
      </c>
      <c r="M4" s="9">
        <v>25.99</v>
      </c>
      <c r="N4" s="8">
        <v>1</v>
      </c>
      <c r="O4" s="9">
        <v>26.08</v>
      </c>
      <c r="P4" s="8">
        <v>2</v>
      </c>
    </row>
    <row r="5" spans="1:16" x14ac:dyDescent="0.25">
      <c r="A5" s="8">
        <f>RANK(F5,$F$4:$F$14,1)</f>
        <v>2</v>
      </c>
      <c r="B5" s="8">
        <v>212</v>
      </c>
      <c r="C5" s="8" t="s">
        <v>97</v>
      </c>
      <c r="D5" s="8" t="s">
        <v>96</v>
      </c>
      <c r="E5" s="8" t="s">
        <v>64</v>
      </c>
      <c r="F5" s="9">
        <f>IF($H$3=1,G5,0)+IF($J$3=1,I5,0)+IF($L$3=1,K5,0)+IF($N$3=1,M5,0)+IF($P$3=1,O5,0)</f>
        <v>104.13</v>
      </c>
      <c r="G5" s="9">
        <v>26.02</v>
      </c>
      <c r="H5" s="8">
        <v>2</v>
      </c>
      <c r="I5" s="9">
        <v>26.03</v>
      </c>
      <c r="J5" s="8">
        <v>1</v>
      </c>
      <c r="K5" s="9">
        <v>26.08</v>
      </c>
      <c r="L5" s="8">
        <v>2</v>
      </c>
      <c r="M5" s="9">
        <v>25.91</v>
      </c>
      <c r="N5" s="8">
        <v>1</v>
      </c>
      <c r="O5" s="9">
        <v>26.11</v>
      </c>
      <c r="P5" s="8">
        <v>2</v>
      </c>
    </row>
    <row r="6" spans="1:16" x14ac:dyDescent="0.25">
      <c r="A6" s="8">
        <f>RANK(F6,$F$4:$F$14,1)</f>
        <v>3</v>
      </c>
      <c r="B6" s="8">
        <v>209</v>
      </c>
      <c r="C6" s="8" t="s">
        <v>62</v>
      </c>
      <c r="D6" s="8" t="s">
        <v>101</v>
      </c>
      <c r="E6" s="8" t="s">
        <v>64</v>
      </c>
      <c r="F6" s="9">
        <f>IF($H$3=1,G6,0)+IF($J$3=1,I6,0)+IF($L$3=1,K6,0)+IF($N$3=1,M6,0)+IF($P$3=1,O6,0)</f>
        <v>104.44999999999999</v>
      </c>
      <c r="G6" s="9">
        <v>26.18</v>
      </c>
      <c r="H6" s="8">
        <v>1</v>
      </c>
      <c r="I6" s="9">
        <v>26.01</v>
      </c>
      <c r="J6" s="8">
        <v>2</v>
      </c>
      <c r="K6" s="9">
        <v>26.2</v>
      </c>
      <c r="L6" s="8">
        <v>1</v>
      </c>
      <c r="M6" s="9">
        <v>26.06</v>
      </c>
      <c r="N6" s="8">
        <v>2</v>
      </c>
      <c r="O6" s="9">
        <v>26.18</v>
      </c>
      <c r="P6" s="8">
        <v>1</v>
      </c>
    </row>
    <row r="7" spans="1:16" x14ac:dyDescent="0.25">
      <c r="A7" s="8">
        <f>RANK(F7,$F$4:$F$14,1)</f>
        <v>4</v>
      </c>
      <c r="B7" s="8">
        <v>206</v>
      </c>
      <c r="C7" s="8" t="s">
        <v>97</v>
      </c>
      <c r="D7" s="8" t="s">
        <v>98</v>
      </c>
      <c r="E7" s="8" t="s">
        <v>64</v>
      </c>
      <c r="F7" s="9">
        <f>IF($H$3=1,G7,0)+IF($J$3=1,I7,0)+IF($L$3=1,K7,0)+IF($N$3=1,M7,0)+IF($P$3=1,O7,0)</f>
        <v>104.57000000000001</v>
      </c>
      <c r="G7" s="9">
        <v>26.04</v>
      </c>
      <c r="H7" s="8">
        <v>2</v>
      </c>
      <c r="I7" s="9">
        <v>26.06</v>
      </c>
      <c r="J7" s="8">
        <v>1</v>
      </c>
      <c r="K7" s="9">
        <v>26.16</v>
      </c>
      <c r="L7" s="8">
        <v>2</v>
      </c>
      <c r="M7" s="9">
        <v>26.09</v>
      </c>
      <c r="N7" s="8">
        <v>1</v>
      </c>
      <c r="O7" s="9">
        <v>26.26</v>
      </c>
      <c r="P7" s="8">
        <v>2</v>
      </c>
    </row>
    <row r="8" spans="1:16" x14ac:dyDescent="0.25">
      <c r="A8" s="2">
        <f>RANK(F8,$F$4:$F$14,1)</f>
        <v>5</v>
      </c>
      <c r="B8" s="2">
        <v>208</v>
      </c>
      <c r="C8" s="2" t="s">
        <v>173</v>
      </c>
      <c r="D8" s="2" t="s">
        <v>172</v>
      </c>
      <c r="E8" s="2" t="s">
        <v>79</v>
      </c>
      <c r="F8" s="3">
        <f>IF($H$3=1,G8,0)+IF($J$3=1,I8,0)+IF($L$3=1,K8,0)+IF($N$3=1,M8,0)+IF($P$3=1,O8,0)</f>
        <v>104.65</v>
      </c>
      <c r="G8" s="3">
        <v>26.23</v>
      </c>
      <c r="H8" s="2">
        <v>2</v>
      </c>
      <c r="I8" s="3">
        <v>26.07</v>
      </c>
      <c r="J8" s="2">
        <v>1</v>
      </c>
      <c r="K8" s="3">
        <v>26.24</v>
      </c>
      <c r="L8" s="2">
        <v>2</v>
      </c>
      <c r="M8" s="3">
        <v>26.15</v>
      </c>
      <c r="N8" s="2">
        <v>1</v>
      </c>
      <c r="O8" s="3">
        <v>26.19</v>
      </c>
      <c r="P8" s="2">
        <v>2</v>
      </c>
    </row>
    <row r="9" spans="1:16" x14ac:dyDescent="0.25">
      <c r="A9" s="2">
        <f>RANK(F9,$F$4:$F$14,1)</f>
        <v>6</v>
      </c>
      <c r="B9" s="2">
        <v>201</v>
      </c>
      <c r="C9" s="2" t="s">
        <v>54</v>
      </c>
      <c r="D9" s="2" t="s">
        <v>82</v>
      </c>
      <c r="E9" s="2" t="s">
        <v>56</v>
      </c>
      <c r="F9" s="3">
        <f>IF($H$3=1,G9,0)+IF($J$3=1,I9,0)+IF($L$3=1,K9,0)+IF($N$3=1,M9,0)+IF($P$3=1,O9,0)</f>
        <v>104.72</v>
      </c>
      <c r="G9" s="3">
        <v>25.93</v>
      </c>
      <c r="H9" s="2">
        <v>1</v>
      </c>
      <c r="I9" s="3">
        <v>26.14</v>
      </c>
      <c r="J9" s="2">
        <v>2</v>
      </c>
      <c r="K9" s="3">
        <v>26.18</v>
      </c>
      <c r="L9" s="2">
        <v>1</v>
      </c>
      <c r="M9" s="3">
        <v>26.11</v>
      </c>
      <c r="N9" s="2">
        <v>2</v>
      </c>
      <c r="O9" s="3">
        <v>26.29</v>
      </c>
      <c r="P9" s="2">
        <v>1</v>
      </c>
    </row>
    <row r="10" spans="1:16" x14ac:dyDescent="0.25">
      <c r="A10" s="2">
        <f>RANK(F10,$F$4:$F$14,1)</f>
        <v>7</v>
      </c>
      <c r="B10" s="2">
        <v>207</v>
      </c>
      <c r="C10" s="2" t="s">
        <v>171</v>
      </c>
      <c r="D10" s="2" t="s">
        <v>170</v>
      </c>
      <c r="E10" s="2" t="s">
        <v>110</v>
      </c>
      <c r="F10" s="3">
        <f>IF($H$3=1,G10,0)+IF($J$3=1,I10,0)+IF($L$3=1,K10,0)+IF($N$3=1,M10,0)+IF($P$3=1,O10,0)</f>
        <v>104.86000000000001</v>
      </c>
      <c r="G10" s="3">
        <v>26.2</v>
      </c>
      <c r="H10" s="2">
        <v>1</v>
      </c>
      <c r="I10" s="3">
        <v>26.07</v>
      </c>
      <c r="J10" s="2">
        <v>2</v>
      </c>
      <c r="K10" s="3">
        <v>26.24</v>
      </c>
      <c r="L10" s="2">
        <v>1</v>
      </c>
      <c r="M10" s="3">
        <v>26.23</v>
      </c>
      <c r="N10" s="2">
        <v>2</v>
      </c>
      <c r="O10" s="3">
        <v>26.32</v>
      </c>
      <c r="P10" s="2">
        <v>1</v>
      </c>
    </row>
    <row r="11" spans="1:16" x14ac:dyDescent="0.25">
      <c r="A11" s="2">
        <f>RANK(F11,$F$4:$F$14,1)</f>
        <v>8</v>
      </c>
      <c r="B11" s="2">
        <v>203</v>
      </c>
      <c r="C11" s="2" t="s">
        <v>89</v>
      </c>
      <c r="D11" s="2" t="s">
        <v>169</v>
      </c>
      <c r="E11" s="2" t="s">
        <v>74</v>
      </c>
      <c r="F11" s="3">
        <f>IF($H$3=1,G11,0)+IF($J$3=1,I11,0)+IF($L$3=1,K11,0)+IF($N$3=1,M11,0)+IF($P$3=1,O11,0)</f>
        <v>104.95</v>
      </c>
      <c r="G11" s="3">
        <v>26.09</v>
      </c>
      <c r="H11" s="2">
        <v>1</v>
      </c>
      <c r="I11" s="3">
        <v>26.09</v>
      </c>
      <c r="J11" s="2">
        <v>2</v>
      </c>
      <c r="K11" s="3">
        <v>26.22</v>
      </c>
      <c r="L11" s="2">
        <v>1</v>
      </c>
      <c r="M11" s="3">
        <v>26.16</v>
      </c>
      <c r="N11" s="2">
        <v>2</v>
      </c>
      <c r="O11" s="3">
        <v>26.48</v>
      </c>
      <c r="P11" s="2">
        <v>1</v>
      </c>
    </row>
    <row r="12" spans="1:16" x14ac:dyDescent="0.25">
      <c r="A12" s="2">
        <f>RANK(F12,$F$4:$F$14,1)</f>
        <v>9</v>
      </c>
      <c r="B12" s="2">
        <v>205</v>
      </c>
      <c r="C12" s="2" t="s">
        <v>168</v>
      </c>
      <c r="D12" s="2" t="s">
        <v>167</v>
      </c>
      <c r="E12" s="2" t="s">
        <v>31</v>
      </c>
      <c r="F12" s="3">
        <f>IF($H$3=1,G12,0)+IF($J$3=1,I12,0)+IF($L$3=1,K12,0)+IF($N$3=1,M12,0)+IF($P$3=1,O12,0)</f>
        <v>105</v>
      </c>
      <c r="G12" s="3">
        <v>26.16</v>
      </c>
      <c r="H12" s="2">
        <v>1</v>
      </c>
      <c r="I12" s="3">
        <v>26.13</v>
      </c>
      <c r="J12" s="2">
        <v>2</v>
      </c>
      <c r="K12" s="3">
        <v>26.26</v>
      </c>
      <c r="L12" s="2">
        <v>1</v>
      </c>
      <c r="M12" s="3">
        <v>26.2</v>
      </c>
      <c r="N12" s="2">
        <v>2</v>
      </c>
      <c r="O12" s="3">
        <v>26.41</v>
      </c>
      <c r="P12" s="2">
        <v>1</v>
      </c>
    </row>
    <row r="13" spans="1:16" x14ac:dyDescent="0.25">
      <c r="A13" s="2">
        <f>RANK(F13,$F$4:$F$14,1)</f>
        <v>10</v>
      </c>
      <c r="B13" s="2">
        <v>204</v>
      </c>
      <c r="C13" s="2" t="s">
        <v>166</v>
      </c>
      <c r="D13" s="2" t="s">
        <v>165</v>
      </c>
      <c r="E13" s="2" t="s">
        <v>79</v>
      </c>
      <c r="F13" s="3">
        <f>IF($H$3=1,G13,0)+IF($J$3=1,I13,0)+IF($L$3=1,K13,0)+IF($N$3=1,M13,0)+IF($P$3=1,O13,0)</f>
        <v>105.19000000000001</v>
      </c>
      <c r="G13" s="3">
        <v>26.07</v>
      </c>
      <c r="H13" s="2">
        <v>2</v>
      </c>
      <c r="I13" s="3">
        <v>26.22</v>
      </c>
      <c r="J13" s="2">
        <v>1</v>
      </c>
      <c r="K13" s="3">
        <v>26.26</v>
      </c>
      <c r="L13" s="2">
        <v>2</v>
      </c>
      <c r="M13" s="3">
        <v>26.2</v>
      </c>
      <c r="N13" s="2">
        <v>1</v>
      </c>
      <c r="O13" s="3">
        <v>26.51</v>
      </c>
      <c r="P13" s="2">
        <v>2</v>
      </c>
    </row>
    <row r="14" spans="1:16" x14ac:dyDescent="0.25">
      <c r="A14" s="2">
        <f>RANK(F14,$F$4:$F$14,1)</f>
        <v>11</v>
      </c>
      <c r="B14" s="2">
        <v>202</v>
      </c>
      <c r="C14" s="2" t="s">
        <v>164</v>
      </c>
      <c r="D14" s="2" t="s">
        <v>90</v>
      </c>
      <c r="E14" s="2" t="s">
        <v>45</v>
      </c>
      <c r="F14" s="3">
        <f>IF($H$3=1,G14,0)+IF($J$3=1,I14,0)+IF($L$3=1,K14,0)+IF($N$3=1,M14,0)+IF($P$3=1,O14,0)</f>
        <v>105.59</v>
      </c>
      <c r="G14" s="3">
        <v>26.13</v>
      </c>
      <c r="H14" s="2">
        <v>2</v>
      </c>
      <c r="I14" s="3">
        <v>26.37</v>
      </c>
      <c r="J14" s="2">
        <v>1</v>
      </c>
      <c r="K14" s="3">
        <v>26.31</v>
      </c>
      <c r="L14" s="2">
        <v>2</v>
      </c>
      <c r="M14" s="3">
        <v>26.34</v>
      </c>
      <c r="N14" s="2">
        <v>1</v>
      </c>
      <c r="O14" s="3">
        <v>26.57</v>
      </c>
      <c r="P14" s="2">
        <v>2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4" t="s">
        <v>163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3.75" x14ac:dyDescent="0.5">
      <c r="A2" s="5" t="s">
        <v>196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0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  <c r="O3" s="1" t="s">
        <v>161</v>
      </c>
      <c r="P3" s="1">
        <v>1</v>
      </c>
    </row>
    <row r="4" spans="1:16" x14ac:dyDescent="0.25">
      <c r="A4" s="8">
        <f>RANK(F4,$F$4:$F$23,1)</f>
        <v>1</v>
      </c>
      <c r="B4" s="8">
        <v>307</v>
      </c>
      <c r="C4" s="8" t="s">
        <v>114</v>
      </c>
      <c r="D4" s="8" t="s">
        <v>113</v>
      </c>
      <c r="E4" s="8" t="s">
        <v>112</v>
      </c>
      <c r="F4" s="9">
        <f>IF($H$3=1,G4,0)+IF($J$3=1,I4,0)+IF($L$3=1,K4,0)+IF($N$3=1,M4,0)+IF($P$3=1,O4,0)</f>
        <v>103.69999999999999</v>
      </c>
      <c r="G4" s="9">
        <v>25.89</v>
      </c>
      <c r="H4" s="8">
        <v>1</v>
      </c>
      <c r="I4" s="9">
        <v>25.86</v>
      </c>
      <c r="J4" s="8">
        <v>2</v>
      </c>
      <c r="K4" s="9">
        <v>25.91</v>
      </c>
      <c r="L4" s="8">
        <v>1</v>
      </c>
      <c r="M4" s="9">
        <v>25.9</v>
      </c>
      <c r="N4" s="8">
        <v>2</v>
      </c>
      <c r="O4" s="9">
        <v>26.03</v>
      </c>
      <c r="P4" s="8">
        <v>1</v>
      </c>
    </row>
    <row r="5" spans="1:16" x14ac:dyDescent="0.25">
      <c r="A5" s="8">
        <f>RANK(F5,$F$4:$F$23,1)</f>
        <v>2</v>
      </c>
      <c r="B5" s="8">
        <v>317</v>
      </c>
      <c r="C5" s="8" t="s">
        <v>109</v>
      </c>
      <c r="D5" s="8" t="s">
        <v>108</v>
      </c>
      <c r="E5" s="8" t="s">
        <v>79</v>
      </c>
      <c r="F5" s="9">
        <f>IF($H$3=1,G5,0)+IF($J$3=1,I5,0)+IF($L$3=1,K5,0)+IF($N$3=1,M5,0)+IF($P$3=1,O5,0)</f>
        <v>103.74000000000001</v>
      </c>
      <c r="G5" s="9">
        <v>25.94</v>
      </c>
      <c r="H5" s="8">
        <v>1</v>
      </c>
      <c r="I5" s="9">
        <v>26.01</v>
      </c>
      <c r="J5" s="8">
        <v>2</v>
      </c>
      <c r="K5" s="9">
        <v>25.87</v>
      </c>
      <c r="L5" s="8">
        <v>1</v>
      </c>
      <c r="M5" s="9">
        <v>25.85</v>
      </c>
      <c r="N5" s="8">
        <v>2</v>
      </c>
      <c r="O5" s="9">
        <v>26.01</v>
      </c>
      <c r="P5" s="8">
        <v>1</v>
      </c>
    </row>
    <row r="6" spans="1:16" x14ac:dyDescent="0.25">
      <c r="A6" s="8">
        <f>RANK(F6,$F$4:$F$23,1)</f>
        <v>3</v>
      </c>
      <c r="B6" s="8">
        <v>318</v>
      </c>
      <c r="C6" s="8" t="s">
        <v>54</v>
      </c>
      <c r="D6" s="8" t="s">
        <v>107</v>
      </c>
      <c r="E6" s="8" t="s">
        <v>56</v>
      </c>
      <c r="F6" s="9">
        <f>IF($H$3=1,G6,0)+IF($J$3=1,I6,0)+IF($L$3=1,K6,0)+IF($N$3=1,M6,0)+IF($P$3=1,O6,0)</f>
        <v>103.83999999999999</v>
      </c>
      <c r="G6" s="9">
        <v>25.86</v>
      </c>
      <c r="H6" s="8">
        <v>2</v>
      </c>
      <c r="I6" s="9">
        <v>25.97</v>
      </c>
      <c r="J6" s="8">
        <v>1</v>
      </c>
      <c r="K6" s="9">
        <v>25.93</v>
      </c>
      <c r="L6" s="8">
        <v>2</v>
      </c>
      <c r="M6" s="9">
        <v>25.86</v>
      </c>
      <c r="N6" s="8">
        <v>1</v>
      </c>
      <c r="O6" s="9">
        <v>26.08</v>
      </c>
      <c r="P6" s="8">
        <v>2</v>
      </c>
    </row>
    <row r="7" spans="1:16" x14ac:dyDescent="0.25">
      <c r="A7" s="8">
        <f>RANK(F7,$F$4:$F$23,1)</f>
        <v>4</v>
      </c>
      <c r="B7" s="8">
        <v>308</v>
      </c>
      <c r="C7" s="8" t="s">
        <v>111</v>
      </c>
      <c r="D7" s="8" t="s">
        <v>82</v>
      </c>
      <c r="E7" s="8" t="s">
        <v>110</v>
      </c>
      <c r="F7" s="9">
        <f>IF($H$3=1,G7,0)+IF($J$3=1,I7,0)+IF($L$3=1,K7,0)+IF($N$3=1,M7,0)+IF($P$3=1,O7,0)</f>
        <v>103.86</v>
      </c>
      <c r="G7" s="9">
        <v>25.94</v>
      </c>
      <c r="H7" s="8">
        <v>2</v>
      </c>
      <c r="I7" s="9">
        <v>25.92</v>
      </c>
      <c r="J7" s="8">
        <v>1</v>
      </c>
      <c r="K7" s="9">
        <v>25.94</v>
      </c>
      <c r="L7" s="8">
        <v>2</v>
      </c>
      <c r="M7" s="9">
        <v>25.97</v>
      </c>
      <c r="N7" s="8">
        <v>1</v>
      </c>
      <c r="O7" s="9">
        <v>26.03</v>
      </c>
      <c r="P7" s="8">
        <v>2</v>
      </c>
    </row>
    <row r="8" spans="1:16" x14ac:dyDescent="0.25">
      <c r="A8" s="8">
        <f>RANK(F8,$F$4:$F$23,1)</f>
        <v>5</v>
      </c>
      <c r="B8" s="8">
        <v>312</v>
      </c>
      <c r="C8" s="8" t="s">
        <v>62</v>
      </c>
      <c r="D8" s="8" t="s">
        <v>106</v>
      </c>
      <c r="E8" s="8" t="s">
        <v>64</v>
      </c>
      <c r="F8" s="9">
        <f>IF($H$3=1,G8,0)+IF($J$3=1,I8,0)+IF($L$3=1,K8,0)+IF($N$3=1,M8,0)+IF($P$3=1,O8,0)</f>
        <v>103.88</v>
      </c>
      <c r="G8" s="9">
        <v>25.96</v>
      </c>
      <c r="H8" s="8">
        <v>2</v>
      </c>
      <c r="I8" s="9">
        <v>25.9</v>
      </c>
      <c r="J8" s="8">
        <v>1</v>
      </c>
      <c r="K8" s="9">
        <v>25.92</v>
      </c>
      <c r="L8" s="8">
        <v>2</v>
      </c>
      <c r="M8" s="9">
        <v>25.96</v>
      </c>
      <c r="N8" s="8">
        <v>1</v>
      </c>
      <c r="O8" s="9">
        <v>26.1</v>
      </c>
      <c r="P8" s="8">
        <v>2</v>
      </c>
    </row>
    <row r="9" spans="1:16" x14ac:dyDescent="0.25">
      <c r="A9" s="8">
        <f>RANK(F9,$F$4:$F$23,1)</f>
        <v>6</v>
      </c>
      <c r="B9" s="8">
        <v>302</v>
      </c>
      <c r="C9" s="8" t="s">
        <v>105</v>
      </c>
      <c r="D9" s="8" t="s">
        <v>104</v>
      </c>
      <c r="E9" s="8" t="s">
        <v>103</v>
      </c>
      <c r="F9" s="9">
        <f>IF($H$3=1,G9,0)+IF($J$3=1,I9,0)+IF($L$3=1,K9,0)+IF($N$3=1,M9,0)+IF($P$3=1,O9,0)</f>
        <v>103.91</v>
      </c>
      <c r="G9" s="9">
        <v>26</v>
      </c>
      <c r="H9" s="8">
        <v>2</v>
      </c>
      <c r="I9" s="9">
        <v>25.88</v>
      </c>
      <c r="J9" s="8">
        <v>1</v>
      </c>
      <c r="K9" s="9">
        <v>26.13</v>
      </c>
      <c r="L9" s="8">
        <v>2</v>
      </c>
      <c r="M9" s="9">
        <v>25.88</v>
      </c>
      <c r="N9" s="8">
        <v>1</v>
      </c>
      <c r="O9" s="9">
        <v>26.02</v>
      </c>
      <c r="P9" s="8">
        <v>2</v>
      </c>
    </row>
    <row r="10" spans="1:16" x14ac:dyDescent="0.25">
      <c r="A10" s="2">
        <f>RANK(F10,$F$4:$F$23,1)</f>
        <v>7</v>
      </c>
      <c r="B10" s="2">
        <v>310</v>
      </c>
      <c r="C10" s="2" t="s">
        <v>100</v>
      </c>
      <c r="D10" s="2" t="s">
        <v>195</v>
      </c>
      <c r="E10" s="2" t="s">
        <v>14</v>
      </c>
      <c r="F10" s="3">
        <f>IF($H$3=1,G10,0)+IF($J$3=1,I10,0)+IF($L$3=1,K10,0)+IF($N$3=1,M10,0)+IF($P$3=1,O10,0)</f>
        <v>104.19</v>
      </c>
      <c r="G10" s="3">
        <v>25.95</v>
      </c>
      <c r="H10" s="2">
        <v>2</v>
      </c>
      <c r="I10" s="3">
        <v>25.98</v>
      </c>
      <c r="J10" s="2">
        <v>1</v>
      </c>
      <c r="K10" s="3">
        <v>25.99</v>
      </c>
      <c r="L10" s="2">
        <v>2</v>
      </c>
      <c r="M10" s="3">
        <v>26.07</v>
      </c>
      <c r="N10" s="2">
        <v>1</v>
      </c>
      <c r="O10" s="3">
        <v>26.15</v>
      </c>
      <c r="P10" s="2">
        <v>2</v>
      </c>
    </row>
    <row r="11" spans="1:16" x14ac:dyDescent="0.25">
      <c r="A11" s="2">
        <f>RANK(F11,$F$4:$F$23,1)</f>
        <v>7</v>
      </c>
      <c r="B11" s="2">
        <v>315</v>
      </c>
      <c r="C11" s="2" t="s">
        <v>194</v>
      </c>
      <c r="D11" s="2" t="s">
        <v>193</v>
      </c>
      <c r="E11" s="2" t="s">
        <v>58</v>
      </c>
      <c r="F11" s="3">
        <f>IF($H$3=1,G11,0)+IF($J$3=1,I11,0)+IF($L$3=1,K11,0)+IF($N$3=1,M11,0)+IF($P$3=1,O11,0)</f>
        <v>104.19</v>
      </c>
      <c r="G11" s="3">
        <v>26.07</v>
      </c>
      <c r="H11" s="2">
        <v>1</v>
      </c>
      <c r="I11" s="3">
        <v>26.04</v>
      </c>
      <c r="J11" s="2">
        <v>2</v>
      </c>
      <c r="K11" s="3">
        <v>25.94</v>
      </c>
      <c r="L11" s="2">
        <v>1</v>
      </c>
      <c r="M11" s="3">
        <v>25.93</v>
      </c>
      <c r="N11" s="2">
        <v>2</v>
      </c>
      <c r="O11" s="3">
        <v>26.28</v>
      </c>
      <c r="P11" s="2">
        <v>1</v>
      </c>
    </row>
    <row r="12" spans="1:16" x14ac:dyDescent="0.25">
      <c r="A12" s="2">
        <f>RANK(F12,$F$4:$F$23,1)</f>
        <v>9</v>
      </c>
      <c r="B12" s="2">
        <v>316</v>
      </c>
      <c r="C12" s="2" t="s">
        <v>192</v>
      </c>
      <c r="D12" s="2" t="s">
        <v>96</v>
      </c>
      <c r="E12" s="2" t="s">
        <v>79</v>
      </c>
      <c r="F12" s="3">
        <f>IF($H$3=1,G12,0)+IF($J$3=1,I12,0)+IF($L$3=1,K12,0)+IF($N$3=1,M12,0)+IF($P$3=1,O12,0)</f>
        <v>104.31</v>
      </c>
      <c r="G12" s="3">
        <v>26.06</v>
      </c>
      <c r="H12" s="2">
        <v>2</v>
      </c>
      <c r="I12" s="3">
        <v>26.09</v>
      </c>
      <c r="J12" s="2">
        <v>1</v>
      </c>
      <c r="K12" s="3">
        <v>26.08</v>
      </c>
      <c r="L12" s="2">
        <v>2</v>
      </c>
      <c r="M12" s="3">
        <v>26.01</v>
      </c>
      <c r="N12" s="2">
        <v>1</v>
      </c>
      <c r="O12" s="3">
        <v>26.13</v>
      </c>
      <c r="P12" s="2">
        <v>2</v>
      </c>
    </row>
    <row r="13" spans="1:16" x14ac:dyDescent="0.25">
      <c r="A13" s="2">
        <f>RANK(F13,$F$4:$F$23,1)</f>
        <v>10</v>
      </c>
      <c r="B13" s="2">
        <v>309</v>
      </c>
      <c r="C13" s="2" t="s">
        <v>191</v>
      </c>
      <c r="D13" s="2" t="s">
        <v>190</v>
      </c>
      <c r="E13" s="2" t="s">
        <v>112</v>
      </c>
      <c r="F13" s="3">
        <f>IF($H$3=1,G13,0)+IF($J$3=1,I13,0)+IF($L$3=1,K13,0)+IF($N$3=1,M13,0)+IF($P$3=1,O13,0)</f>
        <v>104.42</v>
      </c>
      <c r="G13" s="3">
        <v>26.01</v>
      </c>
      <c r="H13" s="2">
        <v>1</v>
      </c>
      <c r="I13" s="3">
        <v>25.99</v>
      </c>
      <c r="J13" s="2">
        <v>2</v>
      </c>
      <c r="K13" s="3">
        <v>26.06</v>
      </c>
      <c r="L13" s="2">
        <v>1</v>
      </c>
      <c r="M13" s="3">
        <v>26.1</v>
      </c>
      <c r="N13" s="2">
        <v>2</v>
      </c>
      <c r="O13" s="3">
        <v>26.27</v>
      </c>
      <c r="P13" s="2">
        <v>1</v>
      </c>
    </row>
    <row r="14" spans="1:16" x14ac:dyDescent="0.25">
      <c r="A14" s="2">
        <f>RANK(F14,$F$4:$F$23,1)</f>
        <v>11</v>
      </c>
      <c r="B14" s="2">
        <v>314</v>
      </c>
      <c r="C14" s="2" t="s">
        <v>189</v>
      </c>
      <c r="D14" s="2" t="s">
        <v>188</v>
      </c>
      <c r="E14" s="2" t="s">
        <v>110</v>
      </c>
      <c r="F14" s="3">
        <f>IF($H$3=1,G14,0)+IF($J$3=1,I14,0)+IF($L$3=1,K14,0)+IF($N$3=1,M14,0)+IF($P$3=1,O14,0)</f>
        <v>104.47</v>
      </c>
      <c r="G14" s="3">
        <v>26.06</v>
      </c>
      <c r="H14" s="2">
        <v>2</v>
      </c>
      <c r="I14" s="3">
        <v>26.02</v>
      </c>
      <c r="J14" s="2">
        <v>1</v>
      </c>
      <c r="K14" s="3">
        <v>26.09</v>
      </c>
      <c r="L14" s="2">
        <v>2</v>
      </c>
      <c r="M14" s="3">
        <v>26.05</v>
      </c>
      <c r="N14" s="2">
        <v>1</v>
      </c>
      <c r="O14" s="3">
        <v>26.31</v>
      </c>
      <c r="P14" s="2">
        <v>2</v>
      </c>
    </row>
    <row r="15" spans="1:16" x14ac:dyDescent="0.25">
      <c r="A15" s="2">
        <f>RANK(F15,$F$4:$F$23,1)</f>
        <v>12</v>
      </c>
      <c r="B15" s="2">
        <v>319</v>
      </c>
      <c r="C15" s="2" t="s">
        <v>85</v>
      </c>
      <c r="D15" s="2" t="s">
        <v>187</v>
      </c>
      <c r="E15" s="2" t="s">
        <v>14</v>
      </c>
      <c r="F15" s="3">
        <f>IF($H$3=1,G15,0)+IF($J$3=1,I15,0)+IF($L$3=1,K15,0)+IF($N$3=1,M15,0)+IF($P$3=1,O15,0)</f>
        <v>104.48</v>
      </c>
      <c r="G15" s="3">
        <v>25.95</v>
      </c>
      <c r="H15" s="2">
        <v>1</v>
      </c>
      <c r="I15" s="3">
        <v>26.15</v>
      </c>
      <c r="J15" s="2">
        <v>2</v>
      </c>
      <c r="K15" s="3">
        <v>26.04</v>
      </c>
      <c r="L15" s="2">
        <v>1</v>
      </c>
      <c r="M15" s="3">
        <v>26.06</v>
      </c>
      <c r="N15" s="2">
        <v>2</v>
      </c>
      <c r="O15" s="3">
        <v>26.23</v>
      </c>
      <c r="P15" s="2">
        <v>1</v>
      </c>
    </row>
    <row r="16" spans="1:16" x14ac:dyDescent="0.25">
      <c r="A16" s="2">
        <f>RANK(F16,$F$4:$F$23,1)</f>
        <v>13</v>
      </c>
      <c r="B16" s="2">
        <v>301</v>
      </c>
      <c r="C16" s="2" t="s">
        <v>184</v>
      </c>
      <c r="D16" s="2" t="s">
        <v>186</v>
      </c>
      <c r="E16" s="2" t="s">
        <v>31</v>
      </c>
      <c r="F16" s="3">
        <f>IF($H$3=1,G16,0)+IF($J$3=1,I16,0)+IF($L$3=1,K16,0)+IF($N$3=1,M16,0)+IF($P$3=1,O16,0)</f>
        <v>104.49</v>
      </c>
      <c r="G16" s="3">
        <v>26.24</v>
      </c>
      <c r="H16" s="2">
        <v>1</v>
      </c>
      <c r="I16" s="3">
        <v>26.03</v>
      </c>
      <c r="J16" s="2">
        <v>2</v>
      </c>
      <c r="K16" s="3">
        <v>26.25</v>
      </c>
      <c r="L16" s="2">
        <v>1</v>
      </c>
      <c r="M16" s="3">
        <v>25.99</v>
      </c>
      <c r="N16" s="2">
        <v>2</v>
      </c>
      <c r="O16" s="3">
        <v>26.22</v>
      </c>
      <c r="P16" s="2">
        <v>1</v>
      </c>
    </row>
    <row r="17" spans="1:16" x14ac:dyDescent="0.25">
      <c r="A17" s="2">
        <f>RANK(F17,$F$4:$F$23,1)</f>
        <v>14</v>
      </c>
      <c r="B17" s="2">
        <v>313</v>
      </c>
      <c r="C17" s="2" t="s">
        <v>62</v>
      </c>
      <c r="D17" s="2" t="s">
        <v>185</v>
      </c>
      <c r="E17" s="2" t="s">
        <v>64</v>
      </c>
      <c r="F17" s="3">
        <f>IF($H$3=1,G17,0)+IF($J$3=1,I17,0)+IF($L$3=1,K17,0)+IF($N$3=1,M17,0)+IF($P$3=1,O17,0)</f>
        <v>104.51</v>
      </c>
      <c r="G17" s="3">
        <v>26.23</v>
      </c>
      <c r="H17" s="2">
        <v>1</v>
      </c>
      <c r="I17" s="3">
        <v>25.98</v>
      </c>
      <c r="J17" s="2">
        <v>2</v>
      </c>
      <c r="K17" s="3">
        <v>26.12</v>
      </c>
      <c r="L17" s="2">
        <v>1</v>
      </c>
      <c r="M17" s="3">
        <v>26.08</v>
      </c>
      <c r="N17" s="2">
        <v>2</v>
      </c>
      <c r="O17" s="3">
        <v>26.33</v>
      </c>
      <c r="P17" s="2">
        <v>1</v>
      </c>
    </row>
    <row r="18" spans="1:16" x14ac:dyDescent="0.25">
      <c r="A18" s="2">
        <f>RANK(F18,$F$4:$F$23,1)</f>
        <v>15</v>
      </c>
      <c r="B18" s="2">
        <v>320</v>
      </c>
      <c r="C18" s="2" t="s">
        <v>184</v>
      </c>
      <c r="D18" s="2" t="s">
        <v>183</v>
      </c>
      <c r="E18" s="2" t="s">
        <v>34</v>
      </c>
      <c r="F18" s="3">
        <f>IF($H$3=1,G18,0)+IF($J$3=1,I18,0)+IF($L$3=1,K18,0)+IF($N$3=1,M18,0)+IF($P$3=1,O18,0)</f>
        <v>104.56</v>
      </c>
      <c r="G18" s="3">
        <v>26.01</v>
      </c>
      <c r="H18" s="2">
        <v>2</v>
      </c>
      <c r="I18" s="3">
        <v>26.18</v>
      </c>
      <c r="J18" s="2">
        <v>1</v>
      </c>
      <c r="K18" s="3">
        <v>26.11</v>
      </c>
      <c r="L18" s="2">
        <v>2</v>
      </c>
      <c r="M18" s="3">
        <v>26.11</v>
      </c>
      <c r="N18" s="2">
        <v>1</v>
      </c>
      <c r="O18" s="3">
        <v>26.16</v>
      </c>
      <c r="P18" s="2">
        <v>2</v>
      </c>
    </row>
    <row r="19" spans="1:16" x14ac:dyDescent="0.25">
      <c r="A19" s="2">
        <f>RANK(F19,$F$4:$F$23,1)</f>
        <v>16</v>
      </c>
      <c r="B19" s="2">
        <v>306</v>
      </c>
      <c r="C19" s="2" t="s">
        <v>182</v>
      </c>
      <c r="D19" s="2" t="s">
        <v>68</v>
      </c>
      <c r="E19" s="2" t="s">
        <v>14</v>
      </c>
      <c r="F19" s="3">
        <f>IF($H$3=1,G19,0)+IF($J$3=1,I19,0)+IF($L$3=1,K19,0)+IF($N$3=1,M19,0)+IF($P$3=1,O19,0)</f>
        <v>104.58999999999999</v>
      </c>
      <c r="G19" s="3">
        <v>26.06</v>
      </c>
      <c r="H19" s="2">
        <v>2</v>
      </c>
      <c r="I19" s="3">
        <v>26.17</v>
      </c>
      <c r="J19" s="2">
        <v>1</v>
      </c>
      <c r="K19" s="3">
        <v>26.02</v>
      </c>
      <c r="L19" s="2">
        <v>2</v>
      </c>
      <c r="M19" s="3">
        <v>26.16</v>
      </c>
      <c r="N19" s="2">
        <v>1</v>
      </c>
      <c r="O19" s="3">
        <v>26.24</v>
      </c>
      <c r="P19" s="2">
        <v>2</v>
      </c>
    </row>
    <row r="20" spans="1:16" x14ac:dyDescent="0.25">
      <c r="A20" s="2">
        <f>RANK(F20,$F$4:$F$23,1)</f>
        <v>17</v>
      </c>
      <c r="B20" s="2">
        <v>304</v>
      </c>
      <c r="C20" s="2" t="s">
        <v>181</v>
      </c>
      <c r="D20" s="2" t="s">
        <v>180</v>
      </c>
      <c r="E20" s="2" t="s">
        <v>45</v>
      </c>
      <c r="F20" s="3">
        <f>IF($H$3=1,G20,0)+IF($J$3=1,I20,0)+IF($L$3=1,K20,0)+IF($N$3=1,M20,0)+IF($P$3=1,O20,0)</f>
        <v>104.67</v>
      </c>
      <c r="G20" s="3">
        <v>26.28</v>
      </c>
      <c r="H20" s="2">
        <v>2</v>
      </c>
      <c r="I20" s="3">
        <v>26.21</v>
      </c>
      <c r="J20" s="2">
        <v>1</v>
      </c>
      <c r="K20" s="3">
        <v>26.16</v>
      </c>
      <c r="L20" s="2">
        <v>2</v>
      </c>
      <c r="M20" s="3">
        <v>26.08</v>
      </c>
      <c r="N20" s="2">
        <v>1</v>
      </c>
      <c r="O20" s="3">
        <v>26.22</v>
      </c>
      <c r="P20" s="2">
        <v>2</v>
      </c>
    </row>
    <row r="21" spans="1:16" x14ac:dyDescent="0.25">
      <c r="A21" s="2">
        <f>RANK(F21,$F$4:$F$23,1)</f>
        <v>18</v>
      </c>
      <c r="B21" s="2">
        <v>311</v>
      </c>
      <c r="C21" s="2" t="s">
        <v>179</v>
      </c>
      <c r="D21" s="2" t="s">
        <v>98</v>
      </c>
      <c r="E21" s="2" t="s">
        <v>14</v>
      </c>
      <c r="F21" s="3">
        <f>IF($H$3=1,G21,0)+IF($J$3=1,I21,0)+IF($L$3=1,K21,0)+IF($N$3=1,M21,0)+IF($P$3=1,O21,0)</f>
        <v>104.70999999999998</v>
      </c>
      <c r="G21" s="3">
        <v>26.13</v>
      </c>
      <c r="H21" s="2">
        <v>1</v>
      </c>
      <c r="I21" s="3">
        <v>26.06</v>
      </c>
      <c r="J21" s="2">
        <v>2</v>
      </c>
      <c r="K21" s="3">
        <v>26.15</v>
      </c>
      <c r="L21" s="2">
        <v>1</v>
      </c>
      <c r="M21" s="3">
        <v>26.15</v>
      </c>
      <c r="N21" s="2">
        <v>2</v>
      </c>
      <c r="O21" s="3">
        <v>26.35</v>
      </c>
      <c r="P21" s="2">
        <v>1</v>
      </c>
    </row>
    <row r="22" spans="1:16" x14ac:dyDescent="0.25">
      <c r="A22" s="2">
        <f>RANK(F22,$F$4:$F$23,1)</f>
        <v>19</v>
      </c>
      <c r="B22" s="2">
        <v>305</v>
      </c>
      <c r="C22" s="2" t="s">
        <v>62</v>
      </c>
      <c r="D22" s="2" t="s">
        <v>178</v>
      </c>
      <c r="E22" s="2" t="s">
        <v>64</v>
      </c>
      <c r="F22" s="3">
        <f>IF($H$3=1,G22,0)+IF($J$3=1,I22,0)+IF($L$3=1,K22,0)+IF($N$3=1,M22,0)+IF($P$3=1,O22,0)</f>
        <v>104.91000000000001</v>
      </c>
      <c r="G22" s="3">
        <v>26.31</v>
      </c>
      <c r="H22" s="2">
        <v>1</v>
      </c>
      <c r="I22" s="3">
        <v>26.18</v>
      </c>
      <c r="J22" s="2">
        <v>2</v>
      </c>
      <c r="K22" s="3">
        <v>26.24</v>
      </c>
      <c r="L22" s="2">
        <v>1</v>
      </c>
      <c r="M22" s="3">
        <v>26.26</v>
      </c>
      <c r="N22" s="2">
        <v>2</v>
      </c>
      <c r="O22" s="3">
        <v>26.23</v>
      </c>
      <c r="P22" s="2">
        <v>1</v>
      </c>
    </row>
    <row r="23" spans="1:16" x14ac:dyDescent="0.25">
      <c r="A23" s="2">
        <f>RANK(F23,$F$4:$F$23,1)</f>
        <v>20</v>
      </c>
      <c r="B23" s="2">
        <v>303</v>
      </c>
      <c r="C23" s="2" t="s">
        <v>177</v>
      </c>
      <c r="D23" s="2" t="s">
        <v>176</v>
      </c>
      <c r="E23" s="2" t="s">
        <v>175</v>
      </c>
      <c r="F23" s="3">
        <f>IF($H$3=1,G23,0)+IF($J$3=1,I23,0)+IF($L$3=1,K23,0)+IF($N$3=1,M23,0)+IF($P$3=1,O23,0)</f>
        <v>105.09</v>
      </c>
      <c r="G23" s="3">
        <v>26.23</v>
      </c>
      <c r="H23" s="2">
        <v>1</v>
      </c>
      <c r="I23" s="3">
        <v>26.24</v>
      </c>
      <c r="J23" s="2">
        <v>2</v>
      </c>
      <c r="K23" s="3">
        <v>26.3</v>
      </c>
      <c r="L23" s="2">
        <v>1</v>
      </c>
      <c r="M23" s="3">
        <v>26.2</v>
      </c>
      <c r="N23" s="2">
        <v>2</v>
      </c>
      <c r="O23" s="3">
        <v>26.35</v>
      </c>
      <c r="P23" s="2">
        <v>1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x14ac:dyDescent="0.5">
      <c r="A2" s="5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</row>
    <row r="4" spans="1:14" x14ac:dyDescent="0.25">
      <c r="A4" s="2">
        <f>RANK(F4,$F$4:$F$13,1)</f>
        <v>1</v>
      </c>
      <c r="B4" s="2">
        <v>123</v>
      </c>
      <c r="C4" s="2" t="s">
        <v>12</v>
      </c>
      <c r="D4" s="2" t="s">
        <v>94</v>
      </c>
      <c r="E4" s="2" t="s">
        <v>14</v>
      </c>
      <c r="F4" s="3">
        <f>IF($H$3=1,G4,0)+IF($J$3=1,I4,0)+IF($L$3=1,K4,0)+IF($N$3=1,M4,0)</f>
        <v>106.5</v>
      </c>
      <c r="G4" s="3">
        <v>26.58</v>
      </c>
      <c r="H4" s="2">
        <v>1</v>
      </c>
      <c r="I4" s="3">
        <v>26.54</v>
      </c>
      <c r="J4" s="2">
        <v>2</v>
      </c>
      <c r="K4" s="3">
        <v>26.78</v>
      </c>
      <c r="L4" s="2">
        <v>1</v>
      </c>
      <c r="M4" s="3">
        <v>26.6</v>
      </c>
      <c r="N4" s="2">
        <v>2</v>
      </c>
    </row>
    <row r="5" spans="1:14" x14ac:dyDescent="0.25">
      <c r="A5" s="2">
        <f>RANK(F5,$F$4:$F$13,1)</f>
        <v>2</v>
      </c>
      <c r="B5" s="2">
        <v>116</v>
      </c>
      <c r="C5" s="2" t="s">
        <v>93</v>
      </c>
      <c r="D5" s="2" t="s">
        <v>92</v>
      </c>
      <c r="E5" s="2" t="s">
        <v>74</v>
      </c>
      <c r="F5" s="3">
        <f>IF($H$3=1,G5,0)+IF($J$3=1,I5,0)+IF($L$3=1,K5,0)+IF($N$3=1,M5,0)</f>
        <v>106.81</v>
      </c>
      <c r="G5" s="3">
        <v>26.63</v>
      </c>
      <c r="H5" s="2">
        <v>2</v>
      </c>
      <c r="I5" s="3">
        <v>26.69</v>
      </c>
      <c r="J5" s="2">
        <v>1</v>
      </c>
      <c r="K5" s="3">
        <v>26.76</v>
      </c>
      <c r="L5" s="2">
        <v>2</v>
      </c>
      <c r="M5" s="3">
        <v>26.73</v>
      </c>
      <c r="N5" s="2">
        <v>1</v>
      </c>
    </row>
    <row r="6" spans="1:14" x14ac:dyDescent="0.25">
      <c r="A6" s="2">
        <f>RANK(F6,$F$4:$F$13,1)</f>
        <v>3</v>
      </c>
      <c r="B6" s="2">
        <v>121</v>
      </c>
      <c r="C6" s="2" t="s">
        <v>91</v>
      </c>
      <c r="D6" s="2" t="s">
        <v>90</v>
      </c>
      <c r="E6" s="2" t="s">
        <v>14</v>
      </c>
      <c r="F6" s="3">
        <f>IF($H$3=1,G6,0)+IF($J$3=1,I6,0)+IF($L$3=1,K6,0)+IF($N$3=1,M6,0)</f>
        <v>107.39</v>
      </c>
      <c r="G6" s="3">
        <v>26.74</v>
      </c>
      <c r="H6" s="2">
        <v>2</v>
      </c>
      <c r="I6" s="3">
        <v>27</v>
      </c>
      <c r="J6" s="2">
        <v>1</v>
      </c>
      <c r="K6" s="3">
        <v>26.82</v>
      </c>
      <c r="L6" s="2">
        <v>2</v>
      </c>
      <c r="M6" s="3">
        <v>26.83</v>
      </c>
      <c r="N6" s="2">
        <v>1</v>
      </c>
    </row>
    <row r="7" spans="1:14" x14ac:dyDescent="0.25">
      <c r="A7" s="2">
        <f>RANK(F7,$F$4:$F$13,1)</f>
        <v>4</v>
      </c>
      <c r="B7" s="2">
        <v>122</v>
      </c>
      <c r="C7" s="2" t="s">
        <v>89</v>
      </c>
      <c r="D7" s="2" t="s">
        <v>88</v>
      </c>
      <c r="E7" s="2" t="s">
        <v>74</v>
      </c>
      <c r="F7" s="3">
        <f>IF($H$3=1,G7,0)+IF($J$3=1,I7,0)+IF($L$3=1,K7,0)+IF($N$3=1,M7,0)</f>
        <v>107.39999999999999</v>
      </c>
      <c r="G7" s="3">
        <v>26.93</v>
      </c>
      <c r="H7" s="2">
        <v>1</v>
      </c>
      <c r="I7" s="3">
        <v>26.85</v>
      </c>
      <c r="J7" s="2">
        <v>2</v>
      </c>
      <c r="K7" s="3">
        <v>26.85</v>
      </c>
      <c r="L7" s="2">
        <v>1</v>
      </c>
      <c r="M7" s="3">
        <v>26.77</v>
      </c>
      <c r="N7" s="2">
        <v>2</v>
      </c>
    </row>
    <row r="8" spans="1:14" x14ac:dyDescent="0.25">
      <c r="A8" s="2">
        <f>RANK(F8,$F$4:$F$13,1)</f>
        <v>5</v>
      </c>
      <c r="B8" s="2">
        <v>114</v>
      </c>
      <c r="C8" s="2" t="s">
        <v>87</v>
      </c>
      <c r="D8" s="2" t="s">
        <v>86</v>
      </c>
      <c r="E8" s="2" t="s">
        <v>14</v>
      </c>
      <c r="F8" s="3">
        <f>IF($H$3=1,G8,0)+IF($J$3=1,I8,0)+IF($L$3=1,K8,0)+IF($N$3=1,M8,0)</f>
        <v>107.50999999999999</v>
      </c>
      <c r="G8" s="3">
        <v>26.8</v>
      </c>
      <c r="H8" s="2">
        <v>1</v>
      </c>
      <c r="I8" s="3">
        <v>27.06</v>
      </c>
      <c r="J8" s="2">
        <v>2</v>
      </c>
      <c r="K8" s="3">
        <v>26.88</v>
      </c>
      <c r="L8" s="2">
        <v>1</v>
      </c>
      <c r="M8" s="3">
        <v>26.77</v>
      </c>
      <c r="N8" s="2">
        <v>2</v>
      </c>
    </row>
    <row r="9" spans="1:14" x14ac:dyDescent="0.25">
      <c r="A9" s="2">
        <f>RANK(F9,$F$4:$F$13,1)</f>
        <v>6</v>
      </c>
      <c r="B9" s="2">
        <v>103</v>
      </c>
      <c r="C9" s="2" t="s">
        <v>85</v>
      </c>
      <c r="D9" s="2" t="s">
        <v>84</v>
      </c>
      <c r="E9" s="2" t="s">
        <v>14</v>
      </c>
      <c r="F9" s="3">
        <f>IF($H$3=1,G9,0)+IF($J$3=1,I9,0)+IF($L$3=1,K9,0)+IF($N$3=1,M9,0)</f>
        <v>107.52000000000001</v>
      </c>
      <c r="G9" s="3">
        <v>26.92</v>
      </c>
      <c r="H9" s="2">
        <v>1</v>
      </c>
      <c r="I9" s="3">
        <v>26.87</v>
      </c>
      <c r="J9" s="2">
        <v>2</v>
      </c>
      <c r="K9" s="3">
        <v>27.04</v>
      </c>
      <c r="L9" s="2">
        <v>1</v>
      </c>
      <c r="M9" s="3">
        <v>26.69</v>
      </c>
      <c r="N9" s="2">
        <v>2</v>
      </c>
    </row>
    <row r="10" spans="1:14" x14ac:dyDescent="0.25">
      <c r="A10" s="2">
        <f>RANK(F10,$F$4:$F$13,1)</f>
        <v>7</v>
      </c>
      <c r="B10" s="2">
        <v>119</v>
      </c>
      <c r="C10" s="2" t="s">
        <v>83</v>
      </c>
      <c r="D10" s="2" t="s">
        <v>82</v>
      </c>
      <c r="E10" s="2" t="s">
        <v>14</v>
      </c>
      <c r="F10" s="3">
        <f>IF($H$3=1,G10,0)+IF($J$3=1,I10,0)+IF($L$3=1,K10,0)+IF($N$3=1,M10,0)</f>
        <v>107.59</v>
      </c>
      <c r="G10" s="3">
        <v>27.09</v>
      </c>
      <c r="H10" s="2">
        <v>1</v>
      </c>
      <c r="I10" s="3">
        <v>26.78</v>
      </c>
      <c r="J10" s="2">
        <v>2</v>
      </c>
      <c r="K10" s="3">
        <v>27.01</v>
      </c>
      <c r="L10" s="2">
        <v>1</v>
      </c>
      <c r="M10" s="3">
        <v>26.71</v>
      </c>
      <c r="N10" s="2">
        <v>2</v>
      </c>
    </row>
    <row r="11" spans="1:14" x14ac:dyDescent="0.25">
      <c r="A11" s="2">
        <f>RANK(F11,$F$4:$F$13,1)</f>
        <v>8</v>
      </c>
      <c r="B11" s="2">
        <v>113</v>
      </c>
      <c r="C11" s="2" t="s">
        <v>81</v>
      </c>
      <c r="D11" s="2" t="s">
        <v>80</v>
      </c>
      <c r="E11" s="2" t="s">
        <v>79</v>
      </c>
      <c r="F11" s="3">
        <f>IF($H$3=1,G11,0)+IF($J$3=1,I11,0)+IF($L$3=1,K11,0)+IF($N$3=1,M11,0)</f>
        <v>107.63</v>
      </c>
      <c r="G11" s="3">
        <v>26.95</v>
      </c>
      <c r="H11" s="2">
        <v>2</v>
      </c>
      <c r="I11" s="3">
        <v>27.01</v>
      </c>
      <c r="J11" s="2">
        <v>1</v>
      </c>
      <c r="K11" s="3">
        <v>26.88</v>
      </c>
      <c r="L11" s="2">
        <v>2</v>
      </c>
      <c r="M11" s="3">
        <v>26.79</v>
      </c>
      <c r="N11" s="2">
        <v>1</v>
      </c>
    </row>
    <row r="12" spans="1:14" x14ac:dyDescent="0.25">
      <c r="A12" s="2">
        <f>RANK(F12,$F$4:$F$13,1)</f>
        <v>8</v>
      </c>
      <c r="B12" s="2">
        <v>120</v>
      </c>
      <c r="C12" s="2" t="s">
        <v>78</v>
      </c>
      <c r="D12" s="2" t="s">
        <v>77</v>
      </c>
      <c r="E12" s="2" t="s">
        <v>14</v>
      </c>
      <c r="F12" s="3">
        <f>IF($H$3=1,G12,0)+IF($J$3=1,I12,0)+IF($L$3=1,K12,0)+IF($N$3=1,M12,0)</f>
        <v>107.63</v>
      </c>
      <c r="G12" s="3">
        <v>27.09</v>
      </c>
      <c r="H12" s="2">
        <v>2</v>
      </c>
      <c r="I12" s="3">
        <v>26.83</v>
      </c>
      <c r="J12" s="2">
        <v>1</v>
      </c>
      <c r="K12" s="3">
        <v>26.99</v>
      </c>
      <c r="L12" s="2">
        <v>2</v>
      </c>
      <c r="M12" s="3">
        <v>26.72</v>
      </c>
      <c r="N12" s="2">
        <v>1</v>
      </c>
    </row>
    <row r="13" spans="1:14" x14ac:dyDescent="0.25">
      <c r="A13" s="2">
        <f>RANK(F13,$F$4:$F$13,1)</f>
        <v>10</v>
      </c>
      <c r="B13" s="2">
        <v>132</v>
      </c>
      <c r="C13" s="2" t="s">
        <v>76</v>
      </c>
      <c r="D13" s="2" t="s">
        <v>75</v>
      </c>
      <c r="E13" s="2" t="s">
        <v>34</v>
      </c>
      <c r="F13" s="3">
        <f>IF($H$3=1,G13,0)+IF($J$3=1,I13,0)+IF($L$3=1,K13,0)+IF($N$3=1,M13,0)</f>
        <v>108.09</v>
      </c>
      <c r="G13" s="3">
        <v>26.93</v>
      </c>
      <c r="H13" s="2">
        <v>2</v>
      </c>
      <c r="I13" s="3">
        <v>27.04</v>
      </c>
      <c r="J13" s="2">
        <v>1</v>
      </c>
      <c r="K13" s="3">
        <v>27.3</v>
      </c>
      <c r="L13" s="2">
        <v>2</v>
      </c>
      <c r="M13" s="3">
        <v>26.82</v>
      </c>
      <c r="N13" s="2">
        <v>1</v>
      </c>
    </row>
  </sheetData>
  <mergeCells count="2">
    <mergeCell ref="A1:N1"/>
    <mergeCell ref="A2:N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x14ac:dyDescent="0.5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</row>
    <row r="4" spans="1:14" x14ac:dyDescent="0.25">
      <c r="A4" s="2">
        <f>RANK(F4,$F$4:$F$7,1)</f>
        <v>1</v>
      </c>
      <c r="B4" s="2">
        <v>209</v>
      </c>
      <c r="C4" s="2" t="s">
        <v>62</v>
      </c>
      <c r="D4" s="2" t="s">
        <v>101</v>
      </c>
      <c r="E4" s="2" t="s">
        <v>64</v>
      </c>
      <c r="F4" s="3">
        <f>IF($H$3=1,G4,0)+IF($J$3=1,I4,0)+IF($L$3=1,K4,0)+IF($N$3=1,M4,0)</f>
        <v>104.61000000000001</v>
      </c>
      <c r="G4" s="3">
        <v>26</v>
      </c>
      <c r="H4" s="2">
        <v>2</v>
      </c>
      <c r="I4" s="3">
        <v>26.12</v>
      </c>
      <c r="J4" s="2">
        <v>1</v>
      </c>
      <c r="K4" s="3">
        <v>26.26</v>
      </c>
      <c r="L4" s="2">
        <v>2</v>
      </c>
      <c r="M4" s="3">
        <v>26.23</v>
      </c>
      <c r="N4" s="2">
        <v>1</v>
      </c>
    </row>
    <row r="5" spans="1:14" x14ac:dyDescent="0.25">
      <c r="A5" s="2">
        <f>RANK(F5,$F$4:$F$7,1)</f>
        <v>2</v>
      </c>
      <c r="B5" s="2">
        <v>210</v>
      </c>
      <c r="C5" s="2" t="s">
        <v>100</v>
      </c>
      <c r="D5" s="2" t="s">
        <v>99</v>
      </c>
      <c r="E5" s="2" t="s">
        <v>14</v>
      </c>
      <c r="F5" s="3">
        <f>IF($H$3=1,G5,0)+IF($J$3=1,I5,0)+IF($L$3=1,K5,0)+IF($N$3=1,M5,0)</f>
        <v>104.75999999999999</v>
      </c>
      <c r="G5" s="3">
        <v>26.07</v>
      </c>
      <c r="H5" s="2">
        <v>2</v>
      </c>
      <c r="I5" s="3">
        <v>26.12</v>
      </c>
      <c r="J5" s="2">
        <v>1</v>
      </c>
      <c r="K5" s="3">
        <v>26.24</v>
      </c>
      <c r="L5" s="2">
        <v>2</v>
      </c>
      <c r="M5" s="3">
        <v>26.33</v>
      </c>
      <c r="N5" s="2">
        <v>1</v>
      </c>
    </row>
    <row r="6" spans="1:14" x14ac:dyDescent="0.25">
      <c r="A6" s="2">
        <f>RANK(F6,$F$4:$F$7,1)</f>
        <v>3</v>
      </c>
      <c r="B6" s="2">
        <v>206</v>
      </c>
      <c r="C6" s="2" t="s">
        <v>97</v>
      </c>
      <c r="D6" s="2" t="s">
        <v>98</v>
      </c>
      <c r="E6" s="2" t="s">
        <v>64</v>
      </c>
      <c r="F6" s="3">
        <f>IF($H$3=1,G6,0)+IF($J$3=1,I6,0)+IF($L$3=1,K6,0)+IF($N$3=1,M6,0)</f>
        <v>104.94</v>
      </c>
      <c r="G6" s="3">
        <v>26.17</v>
      </c>
      <c r="H6" s="2">
        <v>1</v>
      </c>
      <c r="I6" s="3">
        <v>26.17</v>
      </c>
      <c r="J6" s="2">
        <v>2</v>
      </c>
      <c r="K6" s="3">
        <v>26.31</v>
      </c>
      <c r="L6" s="2">
        <v>1</v>
      </c>
      <c r="M6" s="3">
        <v>26.29</v>
      </c>
      <c r="N6" s="2">
        <v>2</v>
      </c>
    </row>
    <row r="7" spans="1:14" x14ac:dyDescent="0.25">
      <c r="A7" s="2">
        <f>RANK(F7,$F$4:$F$7,1)</f>
        <v>4</v>
      </c>
      <c r="B7" s="2">
        <v>212</v>
      </c>
      <c r="C7" s="2" t="s">
        <v>97</v>
      </c>
      <c r="D7" s="2" t="s">
        <v>96</v>
      </c>
      <c r="E7" s="2" t="s">
        <v>64</v>
      </c>
      <c r="F7" s="3">
        <f>IF($H$3=1,G7,0)+IF($J$3=1,I7,0)+IF($L$3=1,K7,0)+IF($N$3=1,M7,0)</f>
        <v>104.96</v>
      </c>
      <c r="G7" s="3">
        <v>26.16</v>
      </c>
      <c r="H7" s="2">
        <v>1</v>
      </c>
      <c r="I7" s="3">
        <v>26.17</v>
      </c>
      <c r="J7" s="2">
        <v>2</v>
      </c>
      <c r="K7" s="3">
        <v>26.33</v>
      </c>
      <c r="L7" s="2">
        <v>1</v>
      </c>
      <c r="M7" s="3">
        <v>26.3</v>
      </c>
      <c r="N7" s="2">
        <v>2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x14ac:dyDescent="0.5">
      <c r="A2" s="5" t="s">
        <v>115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</row>
    <row r="4" spans="1:14" x14ac:dyDescent="0.25">
      <c r="A4" s="2">
        <f>RANK(F4,$F$4:$F$9,1)</f>
        <v>1</v>
      </c>
      <c r="B4" s="2">
        <v>307</v>
      </c>
      <c r="C4" s="2" t="s">
        <v>114</v>
      </c>
      <c r="D4" s="2" t="s">
        <v>113</v>
      </c>
      <c r="E4" s="2" t="s">
        <v>112</v>
      </c>
      <c r="F4" s="3">
        <f>IF($H$3=1,G4,0)+IF($J$3=1,I4,0)+IF($L$3=1,K4,0)+IF($N$3=1,M4,0)</f>
        <v>103.88</v>
      </c>
      <c r="G4" s="3">
        <v>25.9</v>
      </c>
      <c r="H4" s="2">
        <v>2</v>
      </c>
      <c r="I4" s="3">
        <v>25.96</v>
      </c>
      <c r="J4" s="2">
        <v>1</v>
      </c>
      <c r="K4" s="3">
        <v>25.94</v>
      </c>
      <c r="L4" s="2">
        <v>2</v>
      </c>
      <c r="M4" s="3">
        <v>26.08</v>
      </c>
      <c r="N4" s="2">
        <v>1</v>
      </c>
    </row>
    <row r="5" spans="1:14" x14ac:dyDescent="0.25">
      <c r="A5" s="2">
        <f>RANK(F5,$F$4:$F$9,1)</f>
        <v>2</v>
      </c>
      <c r="B5" s="2">
        <v>308</v>
      </c>
      <c r="C5" s="2" t="s">
        <v>111</v>
      </c>
      <c r="D5" s="2" t="s">
        <v>82</v>
      </c>
      <c r="E5" s="2" t="s">
        <v>110</v>
      </c>
      <c r="F5" s="3">
        <f>IF($H$3=1,G5,0)+IF($J$3=1,I5,0)+IF($L$3=1,K5,0)+IF($N$3=1,M5,0)</f>
        <v>104.28</v>
      </c>
      <c r="G5" s="3">
        <v>26.02</v>
      </c>
      <c r="H5" s="2">
        <v>1</v>
      </c>
      <c r="I5" s="3">
        <v>26.07</v>
      </c>
      <c r="J5" s="2">
        <v>2</v>
      </c>
      <c r="K5" s="3">
        <v>26.05</v>
      </c>
      <c r="L5" s="2">
        <v>1</v>
      </c>
      <c r="M5" s="3">
        <v>26.14</v>
      </c>
      <c r="N5" s="2">
        <v>2</v>
      </c>
    </row>
    <row r="6" spans="1:14" x14ac:dyDescent="0.25">
      <c r="A6" s="2">
        <f>RANK(F6,$F$4:$F$9,1)</f>
        <v>3</v>
      </c>
      <c r="B6" s="2">
        <v>317</v>
      </c>
      <c r="C6" s="2" t="s">
        <v>109</v>
      </c>
      <c r="D6" s="2" t="s">
        <v>108</v>
      </c>
      <c r="E6" s="2" t="s">
        <v>79</v>
      </c>
      <c r="F6" s="3">
        <f>IF($H$3=1,G6,0)+IF($J$3=1,I6,0)+IF($L$3=1,K6,0)+IF($N$3=1,M6,0)</f>
        <v>104.3</v>
      </c>
      <c r="G6" s="3">
        <v>25.97</v>
      </c>
      <c r="H6" s="2">
        <v>1</v>
      </c>
      <c r="I6" s="3">
        <v>26.09</v>
      </c>
      <c r="J6" s="2">
        <v>2</v>
      </c>
      <c r="K6" s="3">
        <v>26.04</v>
      </c>
      <c r="L6" s="2">
        <v>1</v>
      </c>
      <c r="M6" s="3">
        <v>26.2</v>
      </c>
      <c r="N6" s="2">
        <v>2</v>
      </c>
    </row>
    <row r="7" spans="1:14" x14ac:dyDescent="0.25">
      <c r="A7" s="2">
        <f>RANK(F7,$F$4:$F$9,1)</f>
        <v>4</v>
      </c>
      <c r="B7" s="2">
        <v>318</v>
      </c>
      <c r="C7" s="2" t="s">
        <v>54</v>
      </c>
      <c r="D7" s="2" t="s">
        <v>107</v>
      </c>
      <c r="E7" s="2" t="s">
        <v>56</v>
      </c>
      <c r="F7" s="3">
        <f>IF($H$3=1,G7,0)+IF($J$3=1,I7,0)+IF($L$3=1,K7,0)+IF($N$3=1,M7,0)</f>
        <v>104.38</v>
      </c>
      <c r="G7" s="3">
        <v>26.02</v>
      </c>
      <c r="H7" s="2">
        <v>2</v>
      </c>
      <c r="I7" s="3">
        <v>26.11</v>
      </c>
      <c r="J7" s="2">
        <v>1</v>
      </c>
      <c r="K7" s="3">
        <v>26.04</v>
      </c>
      <c r="L7" s="2">
        <v>2</v>
      </c>
      <c r="M7" s="3">
        <v>26.21</v>
      </c>
      <c r="N7" s="2">
        <v>1</v>
      </c>
    </row>
    <row r="8" spans="1:14" x14ac:dyDescent="0.25">
      <c r="A8" s="2">
        <f>RANK(F8,$F$4:$F$9,1)</f>
        <v>5</v>
      </c>
      <c r="B8" s="2">
        <v>312</v>
      </c>
      <c r="C8" s="2" t="s">
        <v>62</v>
      </c>
      <c r="D8" s="2" t="s">
        <v>106</v>
      </c>
      <c r="E8" s="2" t="s">
        <v>64</v>
      </c>
      <c r="F8" s="3">
        <f>IF($H$3=1,G8,0)+IF($J$3=1,I8,0)+IF($L$3=1,K8,0)+IF($N$3=1,M8,0)</f>
        <v>104.46</v>
      </c>
      <c r="G8" s="3">
        <v>26.1</v>
      </c>
      <c r="H8" s="2">
        <v>2</v>
      </c>
      <c r="I8" s="3">
        <v>26.22</v>
      </c>
      <c r="J8" s="2">
        <v>1</v>
      </c>
      <c r="K8" s="3">
        <v>26.03</v>
      </c>
      <c r="L8" s="2">
        <v>2</v>
      </c>
      <c r="M8" s="3">
        <v>26.11</v>
      </c>
      <c r="N8" s="2">
        <v>1</v>
      </c>
    </row>
    <row r="9" spans="1:14" x14ac:dyDescent="0.25">
      <c r="A9" s="2">
        <f>RANK(F9,$F$4:$F$9,1)</f>
        <v>6</v>
      </c>
      <c r="B9" s="2">
        <v>302</v>
      </c>
      <c r="C9" s="2" t="s">
        <v>105</v>
      </c>
      <c r="D9" s="2" t="s">
        <v>104</v>
      </c>
      <c r="E9" s="2" t="s">
        <v>103</v>
      </c>
      <c r="F9" s="3">
        <f>IF($H$3=1,G9,0)+IF($J$3=1,I9,0)+IF($L$3=1,K9,0)+IF($N$3=1,M9,0)</f>
        <v>104.54999999999998</v>
      </c>
      <c r="G9" s="3">
        <v>26.07</v>
      </c>
      <c r="H9" s="2">
        <v>1</v>
      </c>
      <c r="I9" s="3">
        <v>26.31</v>
      </c>
      <c r="J9" s="2">
        <v>2</v>
      </c>
      <c r="K9" s="3">
        <v>26.02</v>
      </c>
      <c r="L9" s="2">
        <v>1</v>
      </c>
      <c r="M9" s="3">
        <v>26.15</v>
      </c>
      <c r="N9" s="2">
        <v>2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sqref="A1:R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  <col min="17" max="17" width="6.7109375" customWidth="1"/>
    <col min="18" max="18" width="2.7109375" customWidth="1"/>
  </cols>
  <sheetData>
    <row r="1" spans="1:18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3.75" x14ac:dyDescent="0.5">
      <c r="A2" s="5" t="s">
        <v>225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  <c r="O3" s="1" t="s">
        <v>161</v>
      </c>
      <c r="P3" s="1">
        <v>1</v>
      </c>
      <c r="Q3" s="1" t="s">
        <v>224</v>
      </c>
      <c r="R3" s="1">
        <v>1</v>
      </c>
    </row>
    <row r="4" spans="1:18" x14ac:dyDescent="0.25">
      <c r="A4" s="2">
        <f>RANK(F4,$F$4:$F$16,1)</f>
        <v>1</v>
      </c>
      <c r="B4" s="2">
        <v>132</v>
      </c>
      <c r="C4" s="2" t="s">
        <v>76</v>
      </c>
      <c r="D4" s="2" t="s">
        <v>75</v>
      </c>
      <c r="E4" s="2" t="s">
        <v>34</v>
      </c>
      <c r="F4" s="3">
        <f>IF($H$3=1,G4,0)+IF($J$3=1,I4,0)+IF($L$3=1,K4,0)+IF($N$3=1,M4,0)+IF($P$3=1,O4,0)+IF($R$3=1,Q4,0)</f>
        <v>307.48</v>
      </c>
      <c r="G4" s="3">
        <v>26.77</v>
      </c>
      <c r="H4" s="2">
        <v>2</v>
      </c>
      <c r="I4" s="3">
        <v>27.03</v>
      </c>
      <c r="J4" s="2">
        <v>1</v>
      </c>
      <c r="K4" s="3">
        <v>26.85</v>
      </c>
      <c r="L4" s="2">
        <v>2</v>
      </c>
      <c r="M4" s="3">
        <v>26.85</v>
      </c>
      <c r="N4" s="2">
        <v>1</v>
      </c>
      <c r="O4" s="3">
        <v>99.99</v>
      </c>
      <c r="P4" s="2">
        <v>0</v>
      </c>
      <c r="Q4" s="3">
        <v>99.99</v>
      </c>
      <c r="R4" s="2">
        <v>0</v>
      </c>
    </row>
    <row r="5" spans="1:18" x14ac:dyDescent="0.25">
      <c r="A5" s="2">
        <f>RANK(F5,$F$4:$F$16,1)</f>
        <v>2</v>
      </c>
      <c r="B5" s="2">
        <v>113</v>
      </c>
      <c r="C5" s="2" t="s">
        <v>81</v>
      </c>
      <c r="D5" s="2" t="s">
        <v>80</v>
      </c>
      <c r="E5" s="2" t="s">
        <v>79</v>
      </c>
      <c r="F5" s="3">
        <f>IF($H$3=1,G5,0)+IF($J$3=1,I5,0)+IF($L$3=1,K5,0)+IF($N$3=1,M5,0)+IF($P$3=1,O5,0)+IF($R$3=1,Q5,0)</f>
        <v>307.88</v>
      </c>
      <c r="G5" s="3">
        <v>26.92</v>
      </c>
      <c r="H5" s="2">
        <v>1</v>
      </c>
      <c r="I5" s="3">
        <v>26.97</v>
      </c>
      <c r="J5" s="2">
        <v>2</v>
      </c>
      <c r="K5" s="3">
        <v>27.06</v>
      </c>
      <c r="L5" s="2">
        <v>1</v>
      </c>
      <c r="M5" s="3">
        <v>26.95</v>
      </c>
      <c r="N5" s="2">
        <v>2</v>
      </c>
      <c r="O5" s="3">
        <v>99.99</v>
      </c>
      <c r="P5" s="2">
        <v>0</v>
      </c>
      <c r="Q5" s="3">
        <v>99.99</v>
      </c>
      <c r="R5" s="2">
        <v>0</v>
      </c>
    </row>
    <row r="6" spans="1:18" x14ac:dyDescent="0.25">
      <c r="A6" s="2">
        <f>RANK(F6,$F$4:$F$16,1)</f>
        <v>3</v>
      </c>
      <c r="B6" s="2">
        <v>123</v>
      </c>
      <c r="C6" s="2" t="s">
        <v>12</v>
      </c>
      <c r="D6" s="2" t="s">
        <v>94</v>
      </c>
      <c r="E6" s="2" t="s">
        <v>14</v>
      </c>
      <c r="F6" s="3">
        <f>IF($H$3=1,G6,0)+IF($J$3=1,I6,0)+IF($L$3=1,K6,0)+IF($N$3=1,M6,0)+IF($P$3=1,O6,0)+IF($R$3=1,Q6,0)</f>
        <v>308.17</v>
      </c>
      <c r="G6" s="3">
        <v>26.99</v>
      </c>
      <c r="H6" s="2">
        <v>1</v>
      </c>
      <c r="I6" s="3">
        <v>26.95</v>
      </c>
      <c r="J6" s="2">
        <v>2</v>
      </c>
      <c r="K6" s="3">
        <v>27.08</v>
      </c>
      <c r="L6" s="2">
        <v>1</v>
      </c>
      <c r="M6" s="3">
        <v>27.17</v>
      </c>
      <c r="N6" s="2">
        <v>2</v>
      </c>
      <c r="O6" s="3">
        <v>99.99</v>
      </c>
      <c r="P6" s="2">
        <v>0</v>
      </c>
      <c r="Q6" s="3">
        <v>99.99</v>
      </c>
      <c r="R6" s="2">
        <v>0</v>
      </c>
    </row>
    <row r="7" spans="1:18" x14ac:dyDescent="0.25">
      <c r="A7" s="2">
        <f>RANK(F7,$F$4:$F$16,1)</f>
        <v>4</v>
      </c>
      <c r="B7" s="2">
        <v>122</v>
      </c>
      <c r="C7" s="2" t="s">
        <v>89</v>
      </c>
      <c r="D7" s="2" t="s">
        <v>88</v>
      </c>
      <c r="E7" s="2" t="s">
        <v>74</v>
      </c>
      <c r="F7" s="3">
        <f>IF($H$3=1,G7,0)+IF($J$3=1,I7,0)+IF($L$3=1,K7,0)+IF($N$3=1,M7,0)+IF($P$3=1,O7,0)+IF($R$3=1,Q7,0)</f>
        <v>308.39999999999998</v>
      </c>
      <c r="G7" s="3">
        <v>26.88</v>
      </c>
      <c r="H7" s="2">
        <v>2</v>
      </c>
      <c r="I7" s="3">
        <v>27.02</v>
      </c>
      <c r="J7" s="2">
        <v>1</v>
      </c>
      <c r="K7" s="3">
        <v>27.25</v>
      </c>
      <c r="L7" s="2">
        <v>2</v>
      </c>
      <c r="M7" s="3">
        <v>27.27</v>
      </c>
      <c r="N7" s="2">
        <v>1</v>
      </c>
      <c r="O7" s="3">
        <v>99.99</v>
      </c>
      <c r="P7" s="2">
        <v>0</v>
      </c>
      <c r="Q7" s="3">
        <v>99.99</v>
      </c>
      <c r="R7" s="2">
        <v>0</v>
      </c>
    </row>
    <row r="8" spans="1:18" x14ac:dyDescent="0.25">
      <c r="A8" s="2">
        <f>RANK(F8,$F$4:$F$16,1)</f>
        <v>5</v>
      </c>
      <c r="B8" s="2">
        <v>116</v>
      </c>
      <c r="C8" s="2" t="s">
        <v>93</v>
      </c>
      <c r="D8" s="2" t="s">
        <v>92</v>
      </c>
      <c r="E8" s="2" t="s">
        <v>74</v>
      </c>
      <c r="F8" s="3">
        <f>IF($H$3=1,G8,0)+IF($J$3=1,I8,0)+IF($L$3=1,K8,0)+IF($N$3=1,M8,0)+IF($P$3=1,O8,0)+IF($R$3=1,Q8,0)</f>
        <v>308.45999999999998</v>
      </c>
      <c r="G8" s="3">
        <v>26.95</v>
      </c>
      <c r="H8" s="2">
        <v>1</v>
      </c>
      <c r="I8" s="3">
        <v>27.06</v>
      </c>
      <c r="J8" s="2">
        <v>2</v>
      </c>
      <c r="K8" s="3">
        <v>27.31</v>
      </c>
      <c r="L8" s="2">
        <v>1</v>
      </c>
      <c r="M8" s="3">
        <v>27.16</v>
      </c>
      <c r="N8" s="2">
        <v>2</v>
      </c>
      <c r="O8" s="3">
        <v>99.99</v>
      </c>
      <c r="P8" s="2">
        <v>0</v>
      </c>
      <c r="Q8" s="3">
        <v>99.99</v>
      </c>
      <c r="R8" s="2">
        <v>0</v>
      </c>
    </row>
    <row r="9" spans="1:18" x14ac:dyDescent="0.25">
      <c r="A9" s="2">
        <f>RANK(F9,$F$4:$F$16,1)</f>
        <v>6</v>
      </c>
      <c r="B9" s="2">
        <v>104</v>
      </c>
      <c r="C9" s="2" t="s">
        <v>65</v>
      </c>
      <c r="D9" s="2" t="s">
        <v>133</v>
      </c>
      <c r="E9" s="2" t="s">
        <v>34</v>
      </c>
      <c r="F9" s="3">
        <f>IF($H$3=1,G9,0)+IF($J$3=1,I9,0)+IF($L$3=1,K9,0)+IF($N$3=1,M9,0)+IF($P$3=1,O9,0)+IF($R$3=1,Q9,0)</f>
        <v>308.5</v>
      </c>
      <c r="G9" s="3">
        <v>27.15</v>
      </c>
      <c r="H9" s="2">
        <v>1</v>
      </c>
      <c r="I9" s="3">
        <v>27.08</v>
      </c>
      <c r="J9" s="2">
        <v>2</v>
      </c>
      <c r="K9" s="3">
        <v>27.27</v>
      </c>
      <c r="L9" s="2">
        <v>1</v>
      </c>
      <c r="M9" s="3">
        <v>27.02</v>
      </c>
      <c r="N9" s="2">
        <v>2</v>
      </c>
      <c r="O9" s="3">
        <v>99.99</v>
      </c>
      <c r="P9" s="2">
        <v>0</v>
      </c>
      <c r="Q9" s="3">
        <v>99.99</v>
      </c>
      <c r="R9" s="2">
        <v>0</v>
      </c>
    </row>
    <row r="10" spans="1:18" x14ac:dyDescent="0.25">
      <c r="A10" s="2">
        <f>RANK(F10,$F$4:$F$16,1)</f>
        <v>7</v>
      </c>
      <c r="B10" s="2">
        <v>108</v>
      </c>
      <c r="C10" s="2" t="s">
        <v>150</v>
      </c>
      <c r="D10" s="2" t="s">
        <v>33</v>
      </c>
      <c r="E10" s="2" t="s">
        <v>37</v>
      </c>
      <c r="F10" s="3">
        <f>IF($H$3=1,G10,0)+IF($J$3=1,I10,0)+IF($L$3=1,K10,0)+IF($N$3=1,M10,0)+IF($P$3=1,O10,0)+IF($R$3=1,Q10,0)</f>
        <v>308.64</v>
      </c>
      <c r="G10" s="3">
        <v>26.97</v>
      </c>
      <c r="H10" s="2">
        <v>2</v>
      </c>
      <c r="I10" s="3">
        <v>27.2</v>
      </c>
      <c r="J10" s="2">
        <v>1</v>
      </c>
      <c r="K10" s="3">
        <v>27.17</v>
      </c>
      <c r="L10" s="2">
        <v>2</v>
      </c>
      <c r="M10" s="3">
        <v>27.32</v>
      </c>
      <c r="N10" s="2">
        <v>1</v>
      </c>
      <c r="O10" s="3">
        <v>99.99</v>
      </c>
      <c r="P10" s="2">
        <v>0</v>
      </c>
      <c r="Q10" s="3">
        <v>99.99</v>
      </c>
      <c r="R10" s="2">
        <v>0</v>
      </c>
    </row>
    <row r="11" spans="1:18" x14ac:dyDescent="0.25">
      <c r="A11" s="2">
        <f>RANK(F11,$F$4:$F$16,1)</f>
        <v>8</v>
      </c>
      <c r="B11" s="2">
        <v>115</v>
      </c>
      <c r="C11" s="2" t="s">
        <v>148</v>
      </c>
      <c r="D11" s="2" t="s">
        <v>147</v>
      </c>
      <c r="E11" s="2" t="s">
        <v>58</v>
      </c>
      <c r="F11" s="3">
        <f>IF($H$3=1,G11,0)+IF($J$3=1,I11,0)+IF($L$3=1,K11,0)+IF($N$3=1,M11,0)+IF($P$3=1,O11,0)+IF($R$3=1,Q11,0)</f>
        <v>308.96999999999997</v>
      </c>
      <c r="G11" s="3">
        <v>27.18</v>
      </c>
      <c r="H11" s="2">
        <v>2</v>
      </c>
      <c r="I11" s="3">
        <v>27.26</v>
      </c>
      <c r="J11" s="2">
        <v>1</v>
      </c>
      <c r="K11" s="3">
        <v>27.31</v>
      </c>
      <c r="L11" s="2">
        <v>2</v>
      </c>
      <c r="M11" s="3">
        <v>27.24</v>
      </c>
      <c r="N11" s="2">
        <v>1</v>
      </c>
      <c r="O11" s="3">
        <v>99.99</v>
      </c>
      <c r="P11" s="2">
        <v>0</v>
      </c>
      <c r="Q11" s="3">
        <v>99.99</v>
      </c>
      <c r="R11" s="2">
        <v>0</v>
      </c>
    </row>
    <row r="12" spans="1:18" x14ac:dyDescent="0.25">
      <c r="A12" s="2">
        <f>RANK(F12,$F$4:$F$16,1)</f>
        <v>9</v>
      </c>
      <c r="B12" s="2">
        <v>129</v>
      </c>
      <c r="C12" s="2" t="s">
        <v>52</v>
      </c>
      <c r="D12" s="2" t="s">
        <v>152</v>
      </c>
      <c r="E12" s="2" t="s">
        <v>31</v>
      </c>
      <c r="F12" s="3">
        <f>IF($H$3=1,G12,0)+IF($J$3=1,I12,0)+IF($L$3=1,K12,0)+IF($N$3=1,M12,0)+IF($P$3=1,O12,0)+IF($R$3=1,Q12,0)</f>
        <v>309.13</v>
      </c>
      <c r="G12" s="3">
        <v>27.06</v>
      </c>
      <c r="H12" s="2">
        <v>2</v>
      </c>
      <c r="I12" s="3">
        <v>27.46</v>
      </c>
      <c r="J12" s="2">
        <v>1</v>
      </c>
      <c r="K12" s="3">
        <v>27.23</v>
      </c>
      <c r="L12" s="2">
        <v>2</v>
      </c>
      <c r="M12" s="3">
        <v>27.4</v>
      </c>
      <c r="N12" s="2">
        <v>1</v>
      </c>
      <c r="O12" s="3">
        <v>99.99</v>
      </c>
      <c r="P12" s="2">
        <v>0</v>
      </c>
      <c r="Q12" s="3">
        <v>99.99</v>
      </c>
      <c r="R12" s="2">
        <v>0</v>
      </c>
    </row>
    <row r="13" spans="1:18" x14ac:dyDescent="0.25">
      <c r="A13" s="2">
        <f>RANK(F13,$F$4:$F$16,1)</f>
        <v>10</v>
      </c>
      <c r="B13" s="2">
        <v>105</v>
      </c>
      <c r="C13" s="2" t="s">
        <v>223</v>
      </c>
      <c r="D13" s="2" t="s">
        <v>222</v>
      </c>
      <c r="E13" s="2" t="s">
        <v>221</v>
      </c>
      <c r="F13" s="3">
        <f>IF($H$3=1,G13,0)+IF($J$3=1,I13,0)+IF($L$3=1,K13,0)+IF($N$3=1,M13,0)+IF($P$3=1,O13,0)+IF($R$3=1,Q13,0)</f>
        <v>309.27</v>
      </c>
      <c r="G13" s="3">
        <v>27.33</v>
      </c>
      <c r="H13" s="2">
        <v>2</v>
      </c>
      <c r="I13" s="3">
        <v>27.4</v>
      </c>
      <c r="J13" s="2">
        <v>1</v>
      </c>
      <c r="K13" s="3">
        <v>27.2</v>
      </c>
      <c r="L13" s="2">
        <v>2</v>
      </c>
      <c r="M13" s="3">
        <v>27.36</v>
      </c>
      <c r="N13" s="2">
        <v>1</v>
      </c>
      <c r="O13" s="3">
        <v>99.99</v>
      </c>
      <c r="P13" s="2">
        <v>0</v>
      </c>
      <c r="Q13" s="3">
        <v>99.99</v>
      </c>
      <c r="R13" s="2">
        <v>0</v>
      </c>
    </row>
    <row r="14" spans="1:18" x14ac:dyDescent="0.25">
      <c r="A14" s="2">
        <f>RANK(F14,$F$4:$F$16,1)</f>
        <v>11</v>
      </c>
      <c r="B14" s="2">
        <v>124</v>
      </c>
      <c r="C14" s="2" t="s">
        <v>46</v>
      </c>
      <c r="D14" s="2" t="s">
        <v>220</v>
      </c>
      <c r="E14" s="2" t="s">
        <v>40</v>
      </c>
      <c r="F14" s="3">
        <f>IF($H$3=1,G14,0)+IF($J$3=1,I14,0)+IF($L$3=1,K14,0)+IF($N$3=1,M14,0)+IF($P$3=1,O14,0)+IF($R$3=1,Q14,0)</f>
        <v>309.69</v>
      </c>
      <c r="G14" s="3">
        <v>27.45</v>
      </c>
      <c r="H14" s="2">
        <v>2</v>
      </c>
      <c r="I14" s="3">
        <v>27.41</v>
      </c>
      <c r="J14" s="2">
        <v>1</v>
      </c>
      <c r="K14" s="3">
        <v>27.43</v>
      </c>
      <c r="L14" s="2">
        <v>2</v>
      </c>
      <c r="M14" s="3">
        <v>27.42</v>
      </c>
      <c r="N14" s="2">
        <v>1</v>
      </c>
      <c r="O14" s="3">
        <v>99.99</v>
      </c>
      <c r="P14" s="2">
        <v>0</v>
      </c>
      <c r="Q14" s="3">
        <v>99.99</v>
      </c>
      <c r="R14" s="2">
        <v>0</v>
      </c>
    </row>
    <row r="15" spans="1:18" x14ac:dyDescent="0.25">
      <c r="A15" s="2">
        <f>RANK(F15,$F$4:$F$16,1)</f>
        <v>12</v>
      </c>
      <c r="B15" s="2">
        <v>107</v>
      </c>
      <c r="C15" s="2" t="s">
        <v>140</v>
      </c>
      <c r="D15" s="2" t="s">
        <v>139</v>
      </c>
      <c r="E15" s="2" t="s">
        <v>31</v>
      </c>
      <c r="F15" s="3">
        <f>IF($H$3=1,G15,0)+IF($J$3=1,I15,0)+IF($L$3=1,K15,0)+IF($N$3=1,M15,0)+IF($P$3=1,O15,0)+IF($R$3=1,Q15,0)</f>
        <v>309.74</v>
      </c>
      <c r="G15" s="3">
        <v>27.23</v>
      </c>
      <c r="H15" s="2">
        <v>1</v>
      </c>
      <c r="I15" s="3">
        <v>27.45</v>
      </c>
      <c r="J15" s="2">
        <v>2</v>
      </c>
      <c r="K15" s="3">
        <v>27.49</v>
      </c>
      <c r="L15" s="2">
        <v>1</v>
      </c>
      <c r="M15" s="3">
        <v>27.59</v>
      </c>
      <c r="N15" s="2">
        <v>2</v>
      </c>
      <c r="O15" s="3">
        <v>99.99</v>
      </c>
      <c r="P15" s="2">
        <v>0</v>
      </c>
      <c r="Q15" s="3">
        <v>99.99</v>
      </c>
      <c r="R15" s="2">
        <v>0</v>
      </c>
    </row>
    <row r="16" spans="1:18" x14ac:dyDescent="0.25">
      <c r="A16" s="2">
        <f>RANK(F16,$F$4:$F$16,1)</f>
        <v>13</v>
      </c>
      <c r="B16" s="2">
        <v>127</v>
      </c>
      <c r="C16" s="2" t="s">
        <v>129</v>
      </c>
      <c r="D16" s="2" t="s">
        <v>132</v>
      </c>
      <c r="E16" s="2" t="s">
        <v>58</v>
      </c>
      <c r="F16" s="3">
        <f>IF($H$3=1,G16,0)+IF($J$3=1,I16,0)+IF($L$3=1,K16,0)+IF($N$3=1,M16,0)+IF($P$3=1,O16,0)+IF($R$3=1,Q16,0)</f>
        <v>310.66000000000003</v>
      </c>
      <c r="G16" s="3">
        <v>27.48</v>
      </c>
      <c r="H16" s="2">
        <v>1</v>
      </c>
      <c r="I16" s="3">
        <v>27.84</v>
      </c>
      <c r="J16" s="2">
        <v>2</v>
      </c>
      <c r="K16" s="3">
        <v>27.52</v>
      </c>
      <c r="L16" s="2">
        <v>1</v>
      </c>
      <c r="M16" s="3">
        <v>27.84</v>
      </c>
      <c r="N16" s="2">
        <v>2</v>
      </c>
      <c r="O16" s="3">
        <v>99.99</v>
      </c>
      <c r="P16" s="2">
        <v>0</v>
      </c>
      <c r="Q16" s="3">
        <v>99.99</v>
      </c>
      <c r="R16" s="2">
        <v>0</v>
      </c>
    </row>
  </sheetData>
  <mergeCells count="2">
    <mergeCell ref="A1:R1"/>
    <mergeCell ref="A2:R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sqref="A1:R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  <col min="17" max="17" width="6.7109375" customWidth="1"/>
    <col min="18" max="18" width="2.7109375" customWidth="1"/>
  </cols>
  <sheetData>
    <row r="1" spans="1:18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3.75" x14ac:dyDescent="0.5">
      <c r="A2" s="5" t="s">
        <v>228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  <c r="O3" s="1" t="s">
        <v>161</v>
      </c>
      <c r="P3" s="1">
        <v>1</v>
      </c>
      <c r="Q3" s="1" t="s">
        <v>224</v>
      </c>
      <c r="R3" s="1">
        <v>1</v>
      </c>
    </row>
    <row r="4" spans="1:18" x14ac:dyDescent="0.25">
      <c r="A4" s="2">
        <f>RANK(F4,$F$4:$F$8,1)</f>
        <v>1</v>
      </c>
      <c r="B4" s="2">
        <v>211</v>
      </c>
      <c r="C4" s="2" t="s">
        <v>227</v>
      </c>
      <c r="D4" s="2" t="s">
        <v>220</v>
      </c>
      <c r="E4" s="2" t="s">
        <v>226</v>
      </c>
      <c r="F4" s="3">
        <f>IF($H$3=1,G4,0)+IF($J$3=1,I4,0)+IF($L$3=1,K4,0)+IF($N$3=1,M4,0)+IF($P$3=1,O4,0)+IF($R$3=1,Q4,0)</f>
        <v>304.10000000000002</v>
      </c>
      <c r="G4" s="3">
        <v>25.92</v>
      </c>
      <c r="H4" s="2">
        <v>1</v>
      </c>
      <c r="I4" s="3">
        <v>25.98</v>
      </c>
      <c r="J4" s="2">
        <v>2</v>
      </c>
      <c r="K4" s="3">
        <v>26.09</v>
      </c>
      <c r="L4" s="2">
        <v>1</v>
      </c>
      <c r="M4" s="3">
        <v>26.13</v>
      </c>
      <c r="N4" s="2">
        <v>2</v>
      </c>
      <c r="O4" s="3">
        <v>99.99</v>
      </c>
      <c r="P4" s="2">
        <v>0</v>
      </c>
      <c r="Q4" s="3">
        <v>99.99</v>
      </c>
      <c r="R4" s="2">
        <v>0</v>
      </c>
    </row>
    <row r="5" spans="1:18" x14ac:dyDescent="0.25">
      <c r="A5" s="2">
        <f>RANK(F5,$F$4:$F$8,1)</f>
        <v>2</v>
      </c>
      <c r="B5" s="2">
        <v>209</v>
      </c>
      <c r="C5" s="2" t="s">
        <v>62</v>
      </c>
      <c r="D5" s="2" t="s">
        <v>101</v>
      </c>
      <c r="E5" s="2" t="s">
        <v>64</v>
      </c>
      <c r="F5" s="3">
        <f>IF($H$3=1,G5,0)+IF($J$3=1,I5,0)+IF($L$3=1,K5,0)+IF($N$3=1,M5,0)+IF($P$3=1,O5,0)+IF($R$3=1,Q5,0)</f>
        <v>304.17</v>
      </c>
      <c r="G5" s="3">
        <v>26.03</v>
      </c>
      <c r="H5" s="2">
        <v>1</v>
      </c>
      <c r="I5" s="3">
        <v>25.93</v>
      </c>
      <c r="J5" s="2">
        <v>2</v>
      </c>
      <c r="K5" s="3">
        <v>26.18</v>
      </c>
      <c r="L5" s="2">
        <v>1</v>
      </c>
      <c r="M5" s="3">
        <v>26.05</v>
      </c>
      <c r="N5" s="2">
        <v>2</v>
      </c>
      <c r="O5" s="3">
        <v>99.99</v>
      </c>
      <c r="P5" s="2">
        <v>0</v>
      </c>
      <c r="Q5" s="3">
        <v>99.99</v>
      </c>
      <c r="R5" s="2">
        <v>0</v>
      </c>
    </row>
    <row r="6" spans="1:18" x14ac:dyDescent="0.25">
      <c r="A6" s="2">
        <f>RANK(F6,$F$4:$F$8,1)</f>
        <v>3</v>
      </c>
      <c r="B6" s="2">
        <v>210</v>
      </c>
      <c r="C6" s="2" t="s">
        <v>100</v>
      </c>
      <c r="D6" s="2" t="s">
        <v>99</v>
      </c>
      <c r="E6" s="2" t="s">
        <v>14</v>
      </c>
      <c r="F6" s="3">
        <f>IF($H$3=1,G6,0)+IF($J$3=1,I6,0)+IF($L$3=1,K6,0)+IF($N$3=1,M6,0)+IF($P$3=1,O6,0)+IF($R$3=1,Q6,0)</f>
        <v>304.18</v>
      </c>
      <c r="G6" s="3">
        <v>25.88</v>
      </c>
      <c r="H6" s="2">
        <v>2</v>
      </c>
      <c r="I6" s="3">
        <v>26.04</v>
      </c>
      <c r="J6" s="2">
        <v>1</v>
      </c>
      <c r="K6" s="3">
        <v>26.11</v>
      </c>
      <c r="L6" s="2">
        <v>2</v>
      </c>
      <c r="M6" s="3">
        <v>26.17</v>
      </c>
      <c r="N6" s="2">
        <v>1</v>
      </c>
      <c r="O6" s="3">
        <v>99.99</v>
      </c>
      <c r="P6" s="2">
        <v>0</v>
      </c>
      <c r="Q6" s="3">
        <v>99.99</v>
      </c>
      <c r="R6" s="2">
        <v>0</v>
      </c>
    </row>
    <row r="7" spans="1:18" x14ac:dyDescent="0.25">
      <c r="A7" s="2">
        <f>RANK(F7,$F$4:$F$8,1)</f>
        <v>4</v>
      </c>
      <c r="B7" s="2">
        <v>203</v>
      </c>
      <c r="C7" s="2" t="s">
        <v>89</v>
      </c>
      <c r="D7" s="2" t="s">
        <v>169</v>
      </c>
      <c r="E7" s="2" t="s">
        <v>74</v>
      </c>
      <c r="F7" s="3">
        <f>IF($H$3=1,G7,0)+IF($J$3=1,I7,0)+IF($L$3=1,K7,0)+IF($N$3=1,M7,0)+IF($P$3=1,O7,0)+IF($R$3=1,Q7,0)</f>
        <v>305.06</v>
      </c>
      <c r="G7" s="3">
        <v>26.16</v>
      </c>
      <c r="H7" s="2">
        <v>1</v>
      </c>
      <c r="I7" s="3">
        <v>26.24</v>
      </c>
      <c r="J7" s="2">
        <v>2</v>
      </c>
      <c r="K7" s="3">
        <v>26.35</v>
      </c>
      <c r="L7" s="2">
        <v>1</v>
      </c>
      <c r="M7" s="3">
        <v>26.33</v>
      </c>
      <c r="N7" s="2">
        <v>2</v>
      </c>
      <c r="O7" s="3">
        <v>99.99</v>
      </c>
      <c r="P7" s="2">
        <v>0</v>
      </c>
      <c r="Q7" s="3">
        <v>99.99</v>
      </c>
      <c r="R7" s="2">
        <v>0</v>
      </c>
    </row>
    <row r="8" spans="1:18" x14ac:dyDescent="0.25">
      <c r="A8" s="2">
        <f>RANK(F8,$F$4:$F$8,1)</f>
        <v>5</v>
      </c>
      <c r="B8" s="2">
        <v>205</v>
      </c>
      <c r="C8" s="2" t="s">
        <v>168</v>
      </c>
      <c r="D8" s="2" t="s">
        <v>167</v>
      </c>
      <c r="E8" s="2" t="s">
        <v>31</v>
      </c>
      <c r="F8" s="3">
        <f>IF($H$3=1,G8,0)+IF($J$3=1,I8,0)+IF($L$3=1,K8,0)+IF($N$3=1,M8,0)+IF($P$3=1,O8,0)+IF($R$3=1,Q8,0)</f>
        <v>305.51</v>
      </c>
      <c r="G8" s="3">
        <v>26.28</v>
      </c>
      <c r="H8" s="2">
        <v>2</v>
      </c>
      <c r="I8" s="3">
        <v>26.45</v>
      </c>
      <c r="J8" s="2">
        <v>1</v>
      </c>
      <c r="K8" s="3">
        <v>26.31</v>
      </c>
      <c r="L8" s="2">
        <v>2</v>
      </c>
      <c r="M8" s="3">
        <v>26.49</v>
      </c>
      <c r="N8" s="2">
        <v>1</v>
      </c>
      <c r="O8" s="3">
        <v>99.99</v>
      </c>
      <c r="P8" s="2">
        <v>0</v>
      </c>
      <c r="Q8" s="3">
        <v>99.99</v>
      </c>
      <c r="R8" s="2">
        <v>0</v>
      </c>
    </row>
  </sheetData>
  <mergeCells count="2">
    <mergeCell ref="A1:R1"/>
    <mergeCell ref="A2:R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sqref="A1:R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  <col min="17" max="17" width="6.7109375" customWidth="1"/>
    <col min="18" max="18" width="2.7109375" customWidth="1"/>
  </cols>
  <sheetData>
    <row r="1" spans="1:18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3.75" x14ac:dyDescent="0.5">
      <c r="A2" s="5" t="s">
        <v>229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  <c r="O3" s="1" t="s">
        <v>161</v>
      </c>
      <c r="P3" s="1">
        <v>1</v>
      </c>
      <c r="Q3" s="1" t="s">
        <v>224</v>
      </c>
      <c r="R3" s="1">
        <v>1</v>
      </c>
    </row>
    <row r="4" spans="1:18" x14ac:dyDescent="0.25">
      <c r="A4" s="2">
        <f>RANK(F4,$F$4:$F$10,1)</f>
        <v>1</v>
      </c>
      <c r="B4" s="2">
        <v>307</v>
      </c>
      <c r="C4" s="2" t="s">
        <v>114</v>
      </c>
      <c r="D4" s="2" t="s">
        <v>113</v>
      </c>
      <c r="E4" s="2" t="s">
        <v>112</v>
      </c>
      <c r="F4" s="3">
        <f>IF($H$3=1,G4,0)+IF($J$3=1,I4,0)+IF($L$3=1,K4,0)+IF($N$3=1,M4,0)+IF($P$3=1,O4,0)+IF($R$3=1,Q4,0)</f>
        <v>104.33000000000001</v>
      </c>
      <c r="G4" s="3">
        <v>25.94</v>
      </c>
      <c r="H4" s="2">
        <v>1</v>
      </c>
      <c r="I4" s="3">
        <v>26.06</v>
      </c>
      <c r="J4" s="2">
        <v>2</v>
      </c>
      <c r="K4" s="3">
        <v>26.15</v>
      </c>
      <c r="L4" s="2">
        <v>1</v>
      </c>
      <c r="M4" s="3">
        <v>26.18</v>
      </c>
      <c r="N4" s="2">
        <v>2</v>
      </c>
      <c r="O4" s="3">
        <v>0</v>
      </c>
      <c r="P4" s="2">
        <v>1</v>
      </c>
      <c r="Q4" s="3">
        <v>0</v>
      </c>
      <c r="R4" s="2">
        <v>2</v>
      </c>
    </row>
    <row r="5" spans="1:18" x14ac:dyDescent="0.25">
      <c r="A5" s="2">
        <f>RANK(F5,$F$4:$F$10,1)</f>
        <v>2</v>
      </c>
      <c r="B5" s="2">
        <v>308</v>
      </c>
      <c r="C5" s="2" t="s">
        <v>111</v>
      </c>
      <c r="D5" s="2" t="s">
        <v>82</v>
      </c>
      <c r="E5" s="2" t="s">
        <v>110</v>
      </c>
      <c r="F5" s="3">
        <f>IF($H$3=1,G5,0)+IF($J$3=1,I5,0)+IF($L$3=1,K5,0)+IF($N$3=1,M5,0)+IF($P$3=1,O5,0)+IF($R$3=1,Q5,0)</f>
        <v>157.16999999999999</v>
      </c>
      <c r="G5" s="3">
        <v>26.11</v>
      </c>
      <c r="H5" s="2">
        <v>2</v>
      </c>
      <c r="I5" s="3">
        <v>26.2</v>
      </c>
      <c r="J5" s="2">
        <v>1</v>
      </c>
      <c r="K5" s="3">
        <v>26.23</v>
      </c>
      <c r="L5" s="2">
        <v>2</v>
      </c>
      <c r="M5" s="3">
        <v>26.22</v>
      </c>
      <c r="N5" s="2">
        <v>1</v>
      </c>
      <c r="O5" s="3">
        <v>26.25</v>
      </c>
      <c r="P5" s="2">
        <v>1</v>
      </c>
      <c r="Q5" s="3">
        <v>26.16</v>
      </c>
      <c r="R5" s="2">
        <v>2</v>
      </c>
    </row>
    <row r="6" spans="1:18" x14ac:dyDescent="0.25">
      <c r="A6" s="2">
        <f>RANK(F6,$F$4:$F$10,1)</f>
        <v>3</v>
      </c>
      <c r="B6" s="2">
        <v>304</v>
      </c>
      <c r="C6" s="2" t="s">
        <v>181</v>
      </c>
      <c r="D6" s="2" t="s">
        <v>180</v>
      </c>
      <c r="E6" s="2" t="s">
        <v>45</v>
      </c>
      <c r="F6" s="3">
        <f>IF($H$3=1,G6,0)+IF($J$3=1,I6,0)+IF($L$3=1,K6,0)+IF($N$3=1,M6,0)+IF($P$3=1,O6,0)+IF($R$3=1,Q6,0)</f>
        <v>157.34999999999997</v>
      </c>
      <c r="G6" s="3">
        <v>26.08</v>
      </c>
      <c r="H6" s="2">
        <v>2</v>
      </c>
      <c r="I6" s="3">
        <v>26.14</v>
      </c>
      <c r="J6" s="2">
        <v>1</v>
      </c>
      <c r="K6" s="3">
        <v>26.22</v>
      </c>
      <c r="L6" s="2">
        <v>2</v>
      </c>
      <c r="M6" s="3">
        <v>26.32</v>
      </c>
      <c r="N6" s="2">
        <v>1</v>
      </c>
      <c r="O6" s="3">
        <v>26.23</v>
      </c>
      <c r="P6" s="2">
        <v>2</v>
      </c>
      <c r="Q6" s="3">
        <v>26.36</v>
      </c>
      <c r="R6" s="2">
        <v>1</v>
      </c>
    </row>
    <row r="7" spans="1:18" x14ac:dyDescent="0.25">
      <c r="A7" s="2">
        <f>RANK(F7,$F$4:$F$10,1)</f>
        <v>4</v>
      </c>
      <c r="B7" s="2">
        <v>317</v>
      </c>
      <c r="C7" s="2" t="s">
        <v>109</v>
      </c>
      <c r="D7" s="2" t="s">
        <v>108</v>
      </c>
      <c r="E7" s="2" t="s">
        <v>79</v>
      </c>
      <c r="F7" s="3">
        <f>IF($H$3=1,G7,0)+IF($J$3=1,I7,0)+IF($L$3=1,K7,0)+IF($N$3=1,M7,0)+IF($P$3=1,O7,0)+IF($R$3=1,Q7,0)</f>
        <v>304.76</v>
      </c>
      <c r="G7" s="3">
        <v>26.07</v>
      </c>
      <c r="H7" s="2">
        <v>1</v>
      </c>
      <c r="I7" s="3">
        <v>26.14</v>
      </c>
      <c r="J7" s="2">
        <v>2</v>
      </c>
      <c r="K7" s="3">
        <v>26.27</v>
      </c>
      <c r="L7" s="2">
        <v>1</v>
      </c>
      <c r="M7" s="3">
        <v>26.3</v>
      </c>
      <c r="N7" s="2">
        <v>2</v>
      </c>
      <c r="O7" s="3">
        <v>99.99</v>
      </c>
      <c r="P7" s="2">
        <v>0</v>
      </c>
      <c r="Q7" s="3">
        <v>99.99</v>
      </c>
      <c r="R7" s="2">
        <v>0</v>
      </c>
    </row>
    <row r="8" spans="1:18" x14ac:dyDescent="0.25">
      <c r="A8" s="2">
        <f>RANK(F8,$F$4:$F$10,1)</f>
        <v>5</v>
      </c>
      <c r="B8" s="2">
        <v>320</v>
      </c>
      <c r="C8" s="2" t="s">
        <v>184</v>
      </c>
      <c r="D8" s="2" t="s">
        <v>183</v>
      </c>
      <c r="E8" s="2" t="s">
        <v>34</v>
      </c>
      <c r="F8" s="3">
        <f>IF($H$3=1,G8,0)+IF($J$3=1,I8,0)+IF($L$3=1,K8,0)+IF($N$3=1,M8,0)+IF($P$3=1,O8,0)+IF($R$3=1,Q8,0)</f>
        <v>304.90999999999997</v>
      </c>
      <c r="G8" s="3">
        <v>26.1</v>
      </c>
      <c r="H8" s="2">
        <v>2</v>
      </c>
      <c r="I8" s="3">
        <v>26.2</v>
      </c>
      <c r="J8" s="2">
        <v>1</v>
      </c>
      <c r="K8" s="3">
        <v>26.25</v>
      </c>
      <c r="L8" s="2">
        <v>2</v>
      </c>
      <c r="M8" s="3">
        <v>26.38</v>
      </c>
      <c r="N8" s="2">
        <v>1</v>
      </c>
      <c r="O8" s="3">
        <v>99.99</v>
      </c>
      <c r="P8" s="2">
        <v>0</v>
      </c>
      <c r="Q8" s="3">
        <v>99.99</v>
      </c>
      <c r="R8" s="2">
        <v>0</v>
      </c>
    </row>
    <row r="9" spans="1:18" x14ac:dyDescent="0.25">
      <c r="A9" s="2">
        <f>RANK(F9,$F$4:$F$10,1)</f>
        <v>6</v>
      </c>
      <c r="B9" s="2">
        <v>301</v>
      </c>
      <c r="C9" s="2" t="s">
        <v>184</v>
      </c>
      <c r="D9" s="2" t="s">
        <v>186</v>
      </c>
      <c r="E9" s="2" t="s">
        <v>31</v>
      </c>
      <c r="F9" s="3">
        <f>IF($H$3=1,G9,0)+IF($J$3=1,I9,0)+IF($L$3=1,K9,0)+IF($N$3=1,M9,0)+IF($P$3=1,O9,0)+IF($R$3=1,Q9,0)</f>
        <v>304.97000000000003</v>
      </c>
      <c r="G9" s="3">
        <v>26.18</v>
      </c>
      <c r="H9" s="2">
        <v>1</v>
      </c>
      <c r="I9" s="3">
        <v>26.17</v>
      </c>
      <c r="J9" s="2">
        <v>2</v>
      </c>
      <c r="K9" s="3">
        <v>26.39</v>
      </c>
      <c r="L9" s="2">
        <v>1</v>
      </c>
      <c r="M9" s="3">
        <v>26.25</v>
      </c>
      <c r="N9" s="2">
        <v>2</v>
      </c>
      <c r="O9" s="3">
        <v>99.99</v>
      </c>
      <c r="P9" s="2">
        <v>0</v>
      </c>
      <c r="Q9" s="3">
        <v>99.99</v>
      </c>
      <c r="R9" s="2">
        <v>0</v>
      </c>
    </row>
    <row r="10" spans="1:18" x14ac:dyDescent="0.25">
      <c r="A10" s="2">
        <f>RANK(F10,$F$4:$F$10,1)</f>
        <v>7</v>
      </c>
      <c r="B10" s="2">
        <v>315</v>
      </c>
      <c r="C10" s="2" t="s">
        <v>194</v>
      </c>
      <c r="D10" s="2" t="s">
        <v>193</v>
      </c>
      <c r="E10" s="2" t="s">
        <v>58</v>
      </c>
      <c r="F10" s="3">
        <f>IF($H$3=1,G10,0)+IF($J$3=1,I10,0)+IF($L$3=1,K10,0)+IF($N$3=1,M10,0)+IF($P$3=1,O10,0)+IF($R$3=1,Q10,0)</f>
        <v>305.08999999999997</v>
      </c>
      <c r="G10" s="3">
        <v>26.14</v>
      </c>
      <c r="H10" s="2">
        <v>2</v>
      </c>
      <c r="I10" s="3">
        <v>26.24</v>
      </c>
      <c r="J10" s="2">
        <v>1</v>
      </c>
      <c r="K10" s="3">
        <v>26.33</v>
      </c>
      <c r="L10" s="2">
        <v>2</v>
      </c>
      <c r="M10" s="3">
        <v>26.4</v>
      </c>
      <c r="N10" s="2">
        <v>1</v>
      </c>
      <c r="O10" s="3">
        <v>99.99</v>
      </c>
      <c r="P10" s="2">
        <v>0</v>
      </c>
      <c r="Q10" s="3">
        <v>99.99</v>
      </c>
      <c r="R10" s="2">
        <v>0</v>
      </c>
    </row>
  </sheetData>
  <mergeCells count="2">
    <mergeCell ref="A1:R1"/>
    <mergeCell ref="A2:R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DM Vorläufe Junior</vt:lpstr>
      <vt:lpstr>DM Vorläufe Elite XL</vt:lpstr>
      <vt:lpstr>DM Vorläufe Elite XL ü. 18</vt:lpstr>
      <vt:lpstr>DM Endläufe Junior</vt:lpstr>
      <vt:lpstr>DM Endläufe Elite XL</vt:lpstr>
      <vt:lpstr>DM Endläufe Elite XL ü. 18</vt:lpstr>
      <vt:lpstr>EM Junior</vt:lpstr>
      <vt:lpstr>EM Elite XL</vt:lpstr>
      <vt:lpstr>EM Elite XL ü. 18</vt:lpstr>
      <vt:lpstr>DM Vorläufe Senior</vt:lpstr>
      <vt:lpstr>DM Vorläufe DSKD Open</vt:lpstr>
      <vt:lpstr>DM Endläufe Senior</vt:lpstr>
      <vt:lpstr>DM Endläufe DSKD Open</vt:lpstr>
      <vt:lpstr>EM Senior</vt:lpstr>
      <vt:lpstr>EM Open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Granatwerfer</dc:creator>
  <cp:lastModifiedBy>Michael Hummels</cp:lastModifiedBy>
  <dcterms:created xsi:type="dcterms:W3CDTF">2016-09-12T20:09:52Z</dcterms:created>
  <dcterms:modified xsi:type="dcterms:W3CDTF">2016-09-13T08:13:14Z</dcterms:modified>
</cp:coreProperties>
</file>